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0\Semaforos PQRSF\"/>
    </mc:Choice>
  </mc:AlternateContent>
  <xr:revisionPtr revIDLastSave="0" documentId="13_ncr:1_{BBBF93C1-E09B-4F9C-A787-1659F00FA6FC}" xr6:coauthVersionLast="36" xr6:coauthVersionMax="36" xr10:uidLastSave="{00000000-0000-0000-0000-000000000000}"/>
  <bookViews>
    <workbookView xWindow="0" yWindow="0" windowWidth="15360" windowHeight="5475" activeTab="1" xr2:uid="{00000000-000D-0000-FFFF-FFFF00000000}"/>
  </bookViews>
  <sheets>
    <sheet name="Semaforo pqrsf sin cerrar " sheetId="12" r:id="rId1"/>
    <sheet name="Grafico" sheetId="13" r:id="rId2"/>
    <sheet name="Hoja1" sheetId="14" r:id="rId3"/>
  </sheets>
  <definedNames>
    <definedName name="MANEJO_PETICIONES_GC_pqrsf_F_1" localSheetId="0" hidden="1">'Semaforo pqrsf sin cerrar '!$A$2:$P$27</definedName>
  </definedNames>
  <calcPr calcId="191029"/>
</workbook>
</file>

<file path=xl/calcChain.xml><?xml version="1.0" encoding="utf-8"?>
<calcChain xmlns="http://schemas.openxmlformats.org/spreadsheetml/2006/main">
  <c r="Q3" i="12" l="1"/>
  <c r="R3" i="12" s="1"/>
  <c r="Q4" i="12"/>
  <c r="R4" i="12" s="1"/>
  <c r="Q5" i="12"/>
  <c r="R5" i="12" s="1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  <c r="Q20" i="12"/>
  <c r="R20" i="12" s="1"/>
  <c r="Q21" i="12"/>
  <c r="R21" i="12" s="1"/>
  <c r="Q22" i="12"/>
  <c r="R22" i="12" s="1"/>
  <c r="Q23" i="12"/>
  <c r="R23" i="12" s="1"/>
  <c r="Q24" i="12"/>
  <c r="R24" i="12" s="1"/>
  <c r="Q25" i="12"/>
  <c r="R25" i="12" s="1"/>
  <c r="Q26" i="12"/>
  <c r="R26" i="12" s="1"/>
  <c r="Q27" i="12"/>
  <c r="R27" i="12" s="1"/>
  <c r="D6" i="1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Aplicaciones\PQRSF\MANEJO PETICIONES GC pqrsf F-1.mdb" keepAlive="1" name="MANEJO PETICIONES GC pqrsf F-11" type="5" refreshedVersion="6" background="1" saveData="1">
    <dbPr connection="Provider=Microsoft.ACE.OLEDB.12.0;User ID=Admin;Data Source=C:\Copia C\Aplicaciones\PQRSF\MANEJO PETICIONES GC pqrsf F-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EMAFORO POR CERRAR TOTAL 2012-2013" commandType="3"/>
  </connection>
</connections>
</file>

<file path=xl/sharedStrings.xml><?xml version="1.0" encoding="utf-8"?>
<sst xmlns="http://schemas.openxmlformats.org/spreadsheetml/2006/main" count="341" uniqueCount="162">
  <si>
    <t>Responsable</t>
  </si>
  <si>
    <t>Externa</t>
  </si>
  <si>
    <t>PREVENTIVA</t>
  </si>
  <si>
    <t>Responder al peticionario</t>
  </si>
  <si>
    <t>ConsecutivoPQRSF</t>
  </si>
  <si>
    <t>InternaExterna</t>
  </si>
  <si>
    <t>FechaNovedad</t>
  </si>
  <si>
    <t>NombrePersona</t>
  </si>
  <si>
    <t>Descripcionsituacionpresentada</t>
  </si>
  <si>
    <t>AccionPropuesta</t>
  </si>
  <si>
    <t>Derecho de Peticion</t>
  </si>
  <si>
    <t>VencimientoNovedad</t>
  </si>
  <si>
    <t>TipoPQRSF1</t>
  </si>
  <si>
    <t>Requiere Accion Correctiva o Preventiva?</t>
  </si>
  <si>
    <t>Fecha tratamiento inmediato1</t>
  </si>
  <si>
    <t>Fecha de entrega para análisis de causas</t>
  </si>
  <si>
    <t>Analisis de causas</t>
  </si>
  <si>
    <t>Conclusiòn</t>
  </si>
  <si>
    <t>Abierta</t>
  </si>
  <si>
    <t>Columna1</t>
  </si>
  <si>
    <t>Expr1001</t>
  </si>
  <si>
    <t>MedioRecepción</t>
  </si>
  <si>
    <t>3</t>
  </si>
  <si>
    <t>NombreProceso</t>
  </si>
  <si>
    <t>NombreResponsable</t>
  </si>
  <si>
    <t>Harol David Avellaneda Velandia</t>
  </si>
  <si>
    <t>Total</t>
  </si>
  <si>
    <t>Oficina de Prensa</t>
  </si>
  <si>
    <t>Ofician de Control Interno</t>
  </si>
  <si>
    <t xml:space="preserve">Comisaria de Familia </t>
  </si>
  <si>
    <t>Secretaria de Vivienda</t>
  </si>
  <si>
    <t>Numero de dias Pasados</t>
  </si>
  <si>
    <t># de PQRSF</t>
  </si>
  <si>
    <t>Coordinadora de salud y Seguridad en el Trabajo</t>
  </si>
  <si>
    <t>Lizeth Almanza</t>
  </si>
  <si>
    <t>Archivo General</t>
  </si>
  <si>
    <t>Peticion</t>
  </si>
  <si>
    <t>5</t>
  </si>
  <si>
    <t>Tramitar Peticiòn</t>
  </si>
  <si>
    <t>4</t>
  </si>
  <si>
    <t>Diego Marcelo Cubillos Prada</t>
  </si>
  <si>
    <t>Omar Alirio Molina Rubiano</t>
  </si>
  <si>
    <t>Daniel Alejandro Marin Valencia</t>
  </si>
  <si>
    <t>Alejandra Garnica</t>
  </si>
  <si>
    <t>Diego Cubillos</t>
  </si>
  <si>
    <t>Patricia Prieto</t>
  </si>
  <si>
    <t>Diego Carreño</t>
  </si>
  <si>
    <t>Segundo Sanabria</t>
  </si>
  <si>
    <t>Omar Molina</t>
  </si>
  <si>
    <t>Karem Castro</t>
  </si>
  <si>
    <t>Oscar Bello</t>
  </si>
  <si>
    <t>Giovanni Junca</t>
  </si>
  <si>
    <t>CORRECTIVA</t>
  </si>
  <si>
    <t>Janneth Cristina Sanchez Carreño</t>
  </si>
  <si>
    <t>Javier Jiménez</t>
  </si>
  <si>
    <t>Jennifer Urrego</t>
  </si>
  <si>
    <t>Janneth Sánchez</t>
  </si>
  <si>
    <t>Daniel Marín</t>
  </si>
  <si>
    <t>Gloria Gaitán</t>
  </si>
  <si>
    <t>Inspección de Policía</t>
  </si>
  <si>
    <t xml:space="preserve">Harold David Avellaneda </t>
  </si>
  <si>
    <t>Angie Pulido</t>
  </si>
  <si>
    <t>Almacén General</t>
  </si>
  <si>
    <t>Secretaría de Gestión Integral</t>
  </si>
  <si>
    <t xml:space="preserve">Secretaría de Educación </t>
  </si>
  <si>
    <t>Secretaría De Gobierno</t>
  </si>
  <si>
    <t>Secretaría de Salud</t>
  </si>
  <si>
    <t>Secretaría de Planeación Y Urbanismo</t>
  </si>
  <si>
    <t>Secretaría de Obras e Infraestructura</t>
  </si>
  <si>
    <t>Secretaría de Desarrollo Económico</t>
  </si>
  <si>
    <t>Secretaría de Desarrollo Institucional</t>
  </si>
  <si>
    <t>Secretaría de Hacienda</t>
  </si>
  <si>
    <t>Secretaría de Contratación y Compras</t>
  </si>
  <si>
    <t>Secretaría Jurídica</t>
  </si>
  <si>
    <t>Secretaría de Ambiente Natural</t>
  </si>
  <si>
    <t>Secretaría de Recreación Y Deportes</t>
  </si>
  <si>
    <t>2</t>
  </si>
  <si>
    <t>20-264</t>
  </si>
  <si>
    <t>KAREN PARRA</t>
  </si>
  <si>
    <t>SOLICITUD DE  PRESENTACION BASES  DE PROTECTOS AMBIENTALES  (3217)</t>
  </si>
  <si>
    <t>20-277</t>
  </si>
  <si>
    <t>anonima</t>
  </si>
  <si>
    <t>el señor oswaldo rojas tiene un taller, no cumple con los protocolos de bioseguridad y adicional hace mucho ruido. (3672)</t>
  </si>
  <si>
    <t>20-278</t>
  </si>
  <si>
    <t>RAFAEL SARMIENTO</t>
  </si>
  <si>
    <t>incomodidsd por gallos y gallinas que generan mucho ruido y mal olor. (3289).</t>
  </si>
  <si>
    <t>20-295</t>
  </si>
  <si>
    <t>JAIRO WILSON LIZARAZO SILVA</t>
  </si>
  <si>
    <t>Solicito revisar y corregir la informacion exogena reportada por el Municipio de Sopo de la vigencia 2019 a la DIAN  (3427).</t>
  </si>
  <si>
    <t>Reclamo</t>
  </si>
  <si>
    <t>Tramitar el reclamo</t>
  </si>
  <si>
    <t>CARLOS ALBERTO GONZALEZ</t>
  </si>
  <si>
    <t>Gloria Rubiela Gaitan Garcia</t>
  </si>
  <si>
    <t>Proceso sansionatorio en contra  de funcionarios de la administracion y en contra de la Empresa  INMOBILIARIA SOPO E INMOBILIARIO B&amp;C, por vulnerar mis derechos de arrendador. (3500)</t>
  </si>
  <si>
    <t>20-308</t>
  </si>
  <si>
    <t>inconformidad por incumplimiento del contrato de arrendamiento con la señora Luz Mireya leon   (3501)</t>
  </si>
  <si>
    <t>LUZ BRIYYID MOLINA VERANO</t>
  </si>
  <si>
    <t>Luz Briyyid Molina Verano</t>
  </si>
  <si>
    <t>Karen Ivone Castro Aranguren</t>
  </si>
  <si>
    <t>20-306</t>
  </si>
  <si>
    <t>20-313</t>
  </si>
  <si>
    <t>MARTHA YANET NIVIA</t>
  </si>
  <si>
    <t>solicitud de apoyo para la realizacion del mantenimiento  del pozo escptico con  el Vactor (3557)_x000D_
Con copia a la personeria y despacho.</t>
  </si>
  <si>
    <t>20-316</t>
  </si>
  <si>
    <t>CONSORCIO IBINES</t>
  </si>
  <si>
    <t>IMPULSO PROCESAL QUERELLAS DE RESTITUCION DE BIEN DEL CORREDOR FERREO (3587)</t>
  </si>
  <si>
    <t>1</t>
  </si>
  <si>
    <t>20-319</t>
  </si>
  <si>
    <t>LUIS FERNANDO MANCERA</t>
  </si>
  <si>
    <t>Convivencia de vecinos por pasos de via en el sector carolina Alta (3589)</t>
  </si>
  <si>
    <t>20-320</t>
  </si>
  <si>
    <t>N.N</t>
  </si>
  <si>
    <t>problemas de uso de parqueadero en el salon comunal de san agustin  (3595)</t>
  </si>
  <si>
    <t>20-321</t>
  </si>
  <si>
    <t>DIEGO CIFUENTES</t>
  </si>
  <si>
    <t>ruidos escesivos en diferentes horas del dia y fines de semana, por trabajos en apartamentos vecinos. (3600)</t>
  </si>
  <si>
    <t>20-324</t>
  </si>
  <si>
    <t>NN</t>
  </si>
  <si>
    <t>Solicitud de intervencion por construccion vecina, que esta afectando mi  casa por problemas de humedad (3605)</t>
  </si>
  <si>
    <t>20-325</t>
  </si>
  <si>
    <t>JORGUE AVELLANEDA</t>
  </si>
  <si>
    <t>Inconformidasd y problemas de convivencia con vecinos. (3606)</t>
  </si>
  <si>
    <t>20-326</t>
  </si>
  <si>
    <t>LAURA PINZON</t>
  </si>
  <si>
    <t>Solicitud de informacion en relacion al decreto 15 del 2012, movilidad de carga pesada via san agustin (3628)</t>
  </si>
  <si>
    <t>20-327</t>
  </si>
  <si>
    <t>CAMILO BERMUDEZ SALGAR</t>
  </si>
  <si>
    <t>Patricia Elizabeth Prieto Rivera</t>
  </si>
  <si>
    <t>Solicitud de estudios para determinar el ancho de la via para construccion de placas huellas  en la vereda San Gabriel. (3627)</t>
  </si>
  <si>
    <t>20-328</t>
  </si>
  <si>
    <t>ALBERTO LEON VARGAS</t>
  </si>
  <si>
    <t>Solicitud de informacion Liq SDSI-CDCVI -155-2019  (3667)_x000D_
Esta Informacion se habia solicitado en varias ocasiones</t>
  </si>
  <si>
    <t>20-329</t>
  </si>
  <si>
    <t>CARLOS ALBERTO GONZALEZ ESCOBAR</t>
  </si>
  <si>
    <t>Informe del paradero o del uso de las GUADUAS, ubicadas en la plaza de toros  (3671)</t>
  </si>
  <si>
    <t>20-330</t>
  </si>
  <si>
    <t>INFORME SOBRE LA DESTINACION Y LA CUANTIA DE LOS SUBSIDIOS QUE DA LA ALCALDIA AL ANCIANATO DE SOPO  (3672)</t>
  </si>
  <si>
    <t>20-333</t>
  </si>
  <si>
    <t>CARMEN CECILIA MARTINEZ PEÑA</t>
  </si>
  <si>
    <t>Yohanna Villada</t>
  </si>
  <si>
    <t>Traslado de decreto de pruebas de pruebas parte solicitante en Medida de Proteccion contra HUGO MARTINEZ  (3706)</t>
  </si>
  <si>
    <t>20-334</t>
  </si>
  <si>
    <t>WILLIAM HENRY CUELLAR</t>
  </si>
  <si>
    <t>Infraccion a Normas de bioseguridad en Bancolombia  (3711)</t>
  </si>
  <si>
    <t>20-335</t>
  </si>
  <si>
    <t>CONCEJO MUNICIPAL ZIPAQUIRA CUNDINAMARCA</t>
  </si>
  <si>
    <t>TRASLADO POR COMPETENCIA SOLICITUD SRA. DANIELA LOBO JAIMES  (3718).</t>
  </si>
  <si>
    <t>20-336</t>
  </si>
  <si>
    <t>ELIZABETH ABRIL VERGARA</t>
  </si>
  <si>
    <t>Martha Lucia Barragan Umbarila</t>
  </si>
  <si>
    <t>INCONFORMIDAD, POR QUE A LA FECHA NO HE RECIBIDO AYUDAS POR PARTE DEL MUNICIPIO, ADICIONAL EL SISBEN NO SIRVE PARA NADA.  (3724)</t>
  </si>
  <si>
    <t>20-337</t>
  </si>
  <si>
    <t>JOSE GUSTAVO HERNANDEZ</t>
  </si>
  <si>
    <t>Solicitud de devolucion de equipo celular quer fue recuperado por la policia nacional  (3730)</t>
  </si>
  <si>
    <t>20-338</t>
  </si>
  <si>
    <t>KAREN ANDREA CASALLAS Y OTROS</t>
  </si>
  <si>
    <t>Necesidades y sugerencias Comerciantes de Sopo sector hoteles, restaurantes y alimentos  (3728)</t>
  </si>
  <si>
    <t>20-339</t>
  </si>
  <si>
    <t>JOHN HENRY MONTIEL BONILLA</t>
  </si>
  <si>
    <t>solicito copia del certificado de Propiedad Horizontal del Centro Comercial Cerro Fuerte P.H. con NIT No. 900.959.992-2, ubicado en la Diagonal 6 # 5-53 vereda Briceño  (3739).</t>
  </si>
  <si>
    <t>Johana  Villada</t>
  </si>
  <si>
    <t>Jose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</si>
</sst>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sz val="10"/>
      <color theme="1"/>
      <name val="Arial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0" fillId="0" borderId="0" xfId="0" applyFont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14" fontId="0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0" fillId="4" borderId="0" xfId="0" applyNumberFormat="1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2" fontId="8" fillId="3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left" vertical="center" wrapText="1"/>
    </xf>
    <xf numFmtId="14" fontId="0" fillId="4" borderId="0" xfId="0" applyNumberFormat="1" applyFont="1" applyFill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6" fillId="5" borderId="4" xfId="1" applyFont="1" applyFill="1" applyBorder="1" applyAlignment="1">
      <alignment wrapText="1"/>
    </xf>
    <xf numFmtId="0" fontId="6" fillId="5" borderId="3" xfId="1" applyFont="1" applyFill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14" fontId="0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5" borderId="6" xfId="1" applyFont="1" applyFill="1" applyBorder="1" applyAlignment="1">
      <alignment wrapText="1"/>
    </xf>
    <xf numFmtId="0" fontId="5" fillId="5" borderId="6" xfId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6" fillId="0" borderId="7" xfId="2" applyFont="1" applyFill="1" applyBorder="1" applyAlignment="1">
      <alignment wrapText="1"/>
    </xf>
    <xf numFmtId="0" fontId="6" fillId="5" borderId="8" xfId="1" applyFont="1" applyFill="1" applyBorder="1" applyAlignment="1">
      <alignment wrapText="1"/>
    </xf>
    <xf numFmtId="0" fontId="6" fillId="5" borderId="5" xfId="1" applyFont="1" applyFill="1" applyBorder="1" applyAlignment="1">
      <alignment wrapText="1"/>
    </xf>
    <xf numFmtId="14" fontId="8" fillId="3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6" fillId="0" borderId="4" xfId="2" applyFont="1" applyFill="1" applyBorder="1" applyAlignment="1">
      <alignment wrapText="1"/>
    </xf>
    <xf numFmtId="0" fontId="6" fillId="0" borderId="9" xfId="2" applyFont="1" applyFill="1" applyBorder="1" applyAlignment="1">
      <alignment wrapText="1"/>
    </xf>
    <xf numFmtId="0" fontId="10" fillId="4" borderId="0" xfId="0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14" fontId="10" fillId="6" borderId="0" xfId="0" applyNumberFormat="1" applyFont="1" applyFill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left" vertical="center" wrapText="1"/>
    </xf>
    <xf numFmtId="14" fontId="10" fillId="6" borderId="0" xfId="0" applyNumberFormat="1" applyFont="1" applyFill="1"/>
    <xf numFmtId="14" fontId="10" fillId="6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14" fontId="8" fillId="4" borderId="0" xfId="0" applyNumberFormat="1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left" vertical="center" wrapText="1"/>
    </xf>
    <xf numFmtId="14" fontId="8" fillId="4" borderId="0" xfId="0" applyNumberFormat="1" applyFont="1" applyFill="1"/>
    <xf numFmtId="14" fontId="8" fillId="4" borderId="0" xfId="0" applyNumberFormat="1" applyFont="1" applyFill="1" applyAlignment="1">
      <alignment horizontal="center" vertical="center"/>
    </xf>
    <xf numFmtId="0" fontId="6" fillId="0" borderId="5" xfId="2" applyFont="1" applyFill="1" applyBorder="1" applyAlignment="1">
      <alignment wrapText="1"/>
    </xf>
    <xf numFmtId="0" fontId="9" fillId="2" borderId="1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7" borderId="11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 vertical="center" wrapText="1"/>
    </xf>
    <xf numFmtId="14" fontId="0" fillId="3" borderId="0" xfId="0" applyNumberFormat="1" applyFont="1" applyFill="1"/>
    <xf numFmtId="14" fontId="0" fillId="3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_Grafico" xfId="1" xr:uid="{00000000-0005-0000-0000-000001000000}"/>
    <cellStyle name="Normal_Grafico_1" xfId="2" xr:uid="{00000000-0005-0000-0000-000002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Estado de Pqrsf a 11-09-2020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Grafico!$D$2:$D$5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Grafico!$B$2:$C$5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D02-4959-8535-46A937E4B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720928"/>
        <c:axId val="252720512"/>
      </c:barChart>
      <c:catAx>
        <c:axId val="2527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52720512"/>
        <c:crosses val="autoZero"/>
        <c:auto val="1"/>
        <c:lblAlgn val="ctr"/>
        <c:lblOffset val="100"/>
        <c:noMultiLvlLbl val="0"/>
      </c:catAx>
      <c:valAx>
        <c:axId val="252720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272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595311</xdr:colOff>
      <xdr:row>2</xdr:row>
      <xdr:rowOff>185736</xdr:rowOff>
    </xdr:from>
    <xdr:to>
      <xdr:col>8</xdr:col>
      <xdr:colOff>495300</xdr:colOff>
      <xdr:row>13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NEJO PETICIONES GC pqrsf F-1" connectionId="1" xr16:uid="{00000000-0016-0000-0000-000000000000}" autoFormatId="16" applyNumberFormats="0" applyBorderFormats="0" applyFontFormats="0" applyPatternFormats="0" applyAlignmentFormats="0" applyWidthHeightFormats="0">
  <queryTableRefresh nextId="25" unboundColumnsRight="2">
    <queryTableFields count="18">
      <queryTableField id="2" name="ConsecutivoPQRSF" tableColumnId="2"/>
      <queryTableField id="3" name="InternaExterna" tableColumnId="3"/>
      <queryTableField id="4" name="FechaNovedad" tableColumnId="4"/>
      <queryTableField id="5" name="NombrePersona" tableColumnId="5"/>
      <queryTableField id="7" name="Responsable" tableColumnId="7"/>
      <queryTableField id="8" name="Descripcionsituacionpresentada" tableColumnId="8"/>
      <queryTableField id="9" name="TipoPQRSF1" tableColumnId="9"/>
      <queryTableField id="10" name="Requiere Accion Correctiva o Preventiva?" tableColumnId="10"/>
      <queryTableField id="11" name="AccionPropuesta" tableColumnId="11"/>
      <queryTableField id="12" name="Fecha tratamiento inmediato1" tableColumnId="12"/>
      <queryTableField id="13" name="Fecha de entrega para análisis de causas" tableColumnId="13"/>
      <queryTableField id="14" name="Analisis de causas" tableColumnId="14"/>
      <queryTableField id="15" name="VencimientoNovedad" tableColumnId="15"/>
      <queryTableField id="17" name="Conclusiòn" tableColumnId="17"/>
      <queryTableField id="21" name="Expr1001" tableColumnId="21"/>
      <queryTableField id="22" name="MedioRecepción" tableColumnId="22"/>
      <queryTableField id="19" dataBound="0" tableColumnId="19"/>
      <queryTableField id="20" dataBound="0" tableColumnId="20"/>
    </queryTableFields>
    <queryTableDeletedFields count="4">
      <deletedField name="Proceso1"/>
      <deletedField name="FechaRespuestaReal"/>
      <deletedField name="IdPqrsf"/>
      <deletedField name="Tratamiento InmediatooAccionesTomada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00000000}" name="Tabla_MANEJO_PETICIONES_GC_pqrsf_F_1158" displayName="Tabla_MANEJO_PETICIONES_GC_pqrsf_F_1158" ref="A2:R27" tableType="queryTable" totalsRowShown="0" headerRowDxfId="19" dataDxfId="18">
  <autoFilter ref="A2:R27" xr:uid="{00000000-0009-0000-0100-00009D000000}"/>
  <tableColumns count="18">
    <tableColumn id="2" xr3:uid="{00000000-0010-0000-0000-000002000000}" uniqueName="2" name="ConsecutivoPQRSF" queryTableFieldId="2" dataDxfId="17"/>
    <tableColumn id="3" xr3:uid="{00000000-0010-0000-0000-000003000000}" uniqueName="3" name="InternaExterna" queryTableFieldId="3" dataDxfId="16"/>
    <tableColumn id="4" xr3:uid="{00000000-0010-0000-0000-000004000000}" uniqueName="4" name="FechaNovedad" queryTableFieldId="4" dataDxfId="15"/>
    <tableColumn id="5" xr3:uid="{00000000-0010-0000-0000-000005000000}" uniqueName="5" name="NombrePersona" queryTableFieldId="5" dataDxfId="14"/>
    <tableColumn id="7" xr3:uid="{00000000-0010-0000-0000-000007000000}" uniqueName="7" name="Responsable" queryTableFieldId="7" dataDxfId="13"/>
    <tableColumn id="8" xr3:uid="{00000000-0010-0000-0000-000008000000}" uniqueName="8" name="Descripcionsituacionpresentada" queryTableFieldId="8" dataDxfId="12"/>
    <tableColumn id="9" xr3:uid="{00000000-0010-0000-0000-000009000000}" uniqueName="9" name="TipoPQRSF1" queryTableFieldId="9" dataDxfId="11"/>
    <tableColumn id="10" xr3:uid="{00000000-0010-0000-0000-00000A000000}" uniqueName="10" name="Requiere Accion Correctiva o Preventiva?" queryTableFieldId="10" dataDxfId="10"/>
    <tableColumn id="11" xr3:uid="{00000000-0010-0000-0000-00000B000000}" uniqueName="11" name="AccionPropuesta" queryTableFieldId="11" dataDxfId="9"/>
    <tableColumn id="12" xr3:uid="{00000000-0010-0000-0000-00000C000000}" uniqueName="12" name="Fecha tratamiento inmediato1" queryTableFieldId="12" dataDxfId="8"/>
    <tableColumn id="13" xr3:uid="{00000000-0010-0000-0000-00000D000000}" uniqueName="13" name="Fecha de entrega para análisis de causas" queryTableFieldId="13" dataDxfId="7"/>
    <tableColumn id="14" xr3:uid="{00000000-0010-0000-0000-00000E000000}" uniqueName="14" name="Analisis de causas" queryTableFieldId="14" dataDxfId="6"/>
    <tableColumn id="15" xr3:uid="{00000000-0010-0000-0000-00000F000000}" uniqueName="15" name="VencimientoNovedad" queryTableFieldId="15" dataDxfId="5"/>
    <tableColumn id="17" xr3:uid="{00000000-0010-0000-0000-000011000000}" uniqueName="17" name="Conclusiòn" queryTableFieldId="17" dataDxfId="4"/>
    <tableColumn id="21" xr3:uid="{00000000-0010-0000-0000-000015000000}" uniqueName="21" name="Expr1001" queryTableFieldId="21" dataDxfId="3"/>
    <tableColumn id="22" xr3:uid="{00000000-0010-0000-0000-000016000000}" uniqueName="22" name="MedioRecepción" queryTableFieldId="22" dataDxfId="2"/>
    <tableColumn id="19" xr3:uid="{00000000-0010-0000-0000-000013000000}" uniqueName="19" name="Columna1" queryTableFieldId="19" dataDxfId="1">
      <calculatedColumnFormula>TODAY()</calculatedColumnFormula>
    </tableColumn>
    <tableColumn id="20" xr3:uid="{00000000-0010-0000-0000-000014000000}" uniqueName="20" name="Numero de dias Pasados" queryTableFieldId="20" dataDxfId="0">
      <calculatedColumnFormula>DAYS360(M3,Q3,FALSE)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zoomScale="86" zoomScaleNormal="86" workbookViewId="0">
      <selection activeCell="U8" sqref="U8:U9"/>
    </sheetView>
  </sheetViews>
  <sheetFormatPr baseColWidth="10" defaultColWidth="16.5703125" defaultRowHeight="20.25" customHeight="1" x14ac:dyDescent="0.2"/>
  <cols>
    <col min="1" max="1" width="23.85546875" style="1" customWidth="1"/>
    <col min="2" max="2" width="19.7109375" style="1" customWidth="1"/>
    <col min="3" max="3" width="19.5703125" style="1" customWidth="1"/>
    <col min="4" max="4" width="47" style="3" bestFit="1" customWidth="1"/>
    <col min="5" max="5" width="29.5703125" style="3" bestFit="1" customWidth="1"/>
    <col min="6" max="6" width="81.140625" style="4" customWidth="1"/>
    <col min="7" max="7" width="17.85546875" style="1" customWidth="1"/>
    <col min="8" max="8" width="33.5703125" style="1" customWidth="1"/>
    <col min="9" max="9" width="22.28515625" style="3" customWidth="1"/>
    <col min="10" max="12" width="1.140625" style="3" hidden="1" customWidth="1"/>
    <col min="13" max="13" width="26" style="24" customWidth="1"/>
    <col min="14" max="14" width="16.7109375" style="1" customWidth="1"/>
    <col min="15" max="15" width="14.42578125" style="1" hidden="1" customWidth="1"/>
    <col min="16" max="16" width="21.7109375" style="1" hidden="1" customWidth="1"/>
    <col min="17" max="17" width="15.5703125" style="3" hidden="1" customWidth="1"/>
    <col min="18" max="18" width="29.5703125" style="3" customWidth="1"/>
    <col min="19" max="16384" width="16.5703125" style="3"/>
  </cols>
  <sheetData>
    <row r="1" spans="1:18" s="1" customFormat="1" ht="20.25" customHeight="1" x14ac:dyDescent="0.2">
      <c r="M1" s="24"/>
    </row>
    <row r="2" spans="1:18" ht="44.25" customHeight="1" x14ac:dyDescent="0.2">
      <c r="A2" s="8" t="s">
        <v>4</v>
      </c>
      <c r="B2" s="8" t="s">
        <v>5</v>
      </c>
      <c r="C2" s="8" t="s">
        <v>6</v>
      </c>
      <c r="D2" s="8" t="s">
        <v>7</v>
      </c>
      <c r="E2" s="8" t="s">
        <v>0</v>
      </c>
      <c r="F2" s="9" t="s">
        <v>8</v>
      </c>
      <c r="G2" s="8" t="s">
        <v>12</v>
      </c>
      <c r="H2" s="8" t="s">
        <v>13</v>
      </c>
      <c r="I2" s="8" t="s">
        <v>9</v>
      </c>
      <c r="J2" s="8" t="s">
        <v>14</v>
      </c>
      <c r="K2" s="8" t="s">
        <v>15</v>
      </c>
      <c r="L2" s="8" t="s">
        <v>16</v>
      </c>
      <c r="M2" s="8" t="s">
        <v>11</v>
      </c>
      <c r="N2" s="8" t="s">
        <v>17</v>
      </c>
      <c r="O2" s="8" t="s">
        <v>20</v>
      </c>
      <c r="P2" s="8" t="s">
        <v>21</v>
      </c>
      <c r="Q2" s="8" t="s">
        <v>19</v>
      </c>
      <c r="R2" s="8" t="s">
        <v>31</v>
      </c>
    </row>
    <row r="3" spans="1:18" s="13" customFormat="1" ht="12.75" x14ac:dyDescent="0.2">
      <c r="A3" s="59" t="s">
        <v>77</v>
      </c>
      <c r="B3" s="59" t="s">
        <v>1</v>
      </c>
      <c r="C3" s="5">
        <v>44028</v>
      </c>
      <c r="D3" s="60" t="s">
        <v>78</v>
      </c>
      <c r="E3" s="60" t="s">
        <v>98</v>
      </c>
      <c r="F3" s="61" t="s">
        <v>79</v>
      </c>
      <c r="G3" s="59" t="s">
        <v>36</v>
      </c>
      <c r="H3" s="59" t="s">
        <v>2</v>
      </c>
      <c r="I3" s="60" t="s">
        <v>38</v>
      </c>
      <c r="J3" s="62"/>
      <c r="K3" s="62"/>
      <c r="L3" s="60"/>
      <c r="M3" s="63">
        <v>44045</v>
      </c>
      <c r="N3" s="59" t="s">
        <v>18</v>
      </c>
      <c r="O3" s="59" t="s">
        <v>76</v>
      </c>
      <c r="P3" s="59" t="s">
        <v>76</v>
      </c>
      <c r="Q3" s="5">
        <f t="shared" ref="Q3:Q27" ca="1" si="0">TODAY()</f>
        <v>44085</v>
      </c>
      <c r="R3" s="2">
        <f t="shared" ref="R3:R27" ca="1" si="1">DAYS360(M3,Q3,FALSE)</f>
        <v>39</v>
      </c>
    </row>
    <row r="4" spans="1:18" ht="25.5" x14ac:dyDescent="0.2">
      <c r="A4" s="59" t="s">
        <v>80</v>
      </c>
      <c r="B4" s="59" t="s">
        <v>1</v>
      </c>
      <c r="C4" s="5">
        <v>44036</v>
      </c>
      <c r="D4" s="60" t="s">
        <v>81</v>
      </c>
      <c r="E4" s="60" t="s">
        <v>25</v>
      </c>
      <c r="F4" s="61" t="s">
        <v>82</v>
      </c>
      <c r="G4" s="59" t="s">
        <v>36</v>
      </c>
      <c r="H4" s="59" t="s">
        <v>2</v>
      </c>
      <c r="I4" s="60" t="s">
        <v>3</v>
      </c>
      <c r="J4" s="62"/>
      <c r="K4" s="62"/>
      <c r="L4" s="60"/>
      <c r="M4" s="63">
        <v>44053</v>
      </c>
      <c r="N4" s="59" t="s">
        <v>18</v>
      </c>
      <c r="O4" s="59" t="s">
        <v>37</v>
      </c>
      <c r="P4" s="59" t="s">
        <v>37</v>
      </c>
      <c r="Q4" s="5">
        <f t="shared" ca="1" si="0"/>
        <v>44085</v>
      </c>
      <c r="R4" s="2">
        <f t="shared" ca="1" si="1"/>
        <v>31</v>
      </c>
    </row>
    <row r="5" spans="1:18" ht="12.75" x14ac:dyDescent="0.2">
      <c r="A5" s="59" t="s">
        <v>83</v>
      </c>
      <c r="B5" s="59" t="s">
        <v>1</v>
      </c>
      <c r="C5" s="5">
        <v>44039</v>
      </c>
      <c r="D5" s="60" t="s">
        <v>84</v>
      </c>
      <c r="E5" s="60" t="s">
        <v>25</v>
      </c>
      <c r="F5" s="61" t="s">
        <v>85</v>
      </c>
      <c r="G5" s="59" t="s">
        <v>10</v>
      </c>
      <c r="H5" s="59" t="s">
        <v>2</v>
      </c>
      <c r="I5" s="60" t="s">
        <v>3</v>
      </c>
      <c r="J5" s="62"/>
      <c r="K5" s="62"/>
      <c r="L5" s="60"/>
      <c r="M5" s="63">
        <v>44056</v>
      </c>
      <c r="N5" s="59" t="s">
        <v>18</v>
      </c>
      <c r="O5" s="59" t="s">
        <v>37</v>
      </c>
      <c r="P5" s="59" t="s">
        <v>37</v>
      </c>
      <c r="Q5" s="5">
        <f t="shared" ca="1" si="0"/>
        <v>44085</v>
      </c>
      <c r="R5" s="2">
        <f t="shared" ca="1" si="1"/>
        <v>28</v>
      </c>
    </row>
    <row r="6" spans="1:18" ht="25.5" x14ac:dyDescent="0.2">
      <c r="A6" s="59" t="s">
        <v>86</v>
      </c>
      <c r="B6" s="59" t="s">
        <v>1</v>
      </c>
      <c r="C6" s="5">
        <v>44053</v>
      </c>
      <c r="D6" s="60" t="s">
        <v>87</v>
      </c>
      <c r="E6" s="60" t="s">
        <v>41</v>
      </c>
      <c r="F6" s="61" t="s">
        <v>88</v>
      </c>
      <c r="G6" s="59" t="s">
        <v>36</v>
      </c>
      <c r="H6" s="59" t="s">
        <v>2</v>
      </c>
      <c r="I6" s="60" t="s">
        <v>3</v>
      </c>
      <c r="J6" s="62"/>
      <c r="K6" s="62"/>
      <c r="L6" s="60"/>
      <c r="M6" s="63">
        <v>44070</v>
      </c>
      <c r="N6" s="59" t="s">
        <v>18</v>
      </c>
      <c r="O6" s="59" t="s">
        <v>76</v>
      </c>
      <c r="P6" s="59" t="s">
        <v>76</v>
      </c>
      <c r="Q6" s="5">
        <f t="shared" ca="1" si="0"/>
        <v>44085</v>
      </c>
      <c r="R6" s="2">
        <f t="shared" ca="1" si="1"/>
        <v>14</v>
      </c>
    </row>
    <row r="7" spans="1:18" ht="38.25" x14ac:dyDescent="0.2">
      <c r="A7" s="15" t="s">
        <v>99</v>
      </c>
      <c r="B7" s="15" t="s">
        <v>1</v>
      </c>
      <c r="C7" s="11">
        <v>44061</v>
      </c>
      <c r="D7" s="16" t="s">
        <v>91</v>
      </c>
      <c r="E7" s="16" t="s">
        <v>92</v>
      </c>
      <c r="F7" s="17" t="s">
        <v>93</v>
      </c>
      <c r="G7" s="15" t="s">
        <v>36</v>
      </c>
      <c r="H7" s="15" t="s">
        <v>52</v>
      </c>
      <c r="I7" s="16" t="s">
        <v>3</v>
      </c>
      <c r="J7" s="18"/>
      <c r="K7" s="18"/>
      <c r="L7" s="16"/>
      <c r="M7" s="25">
        <v>44078</v>
      </c>
      <c r="N7" s="15" t="s">
        <v>18</v>
      </c>
      <c r="O7" s="15" t="s">
        <v>22</v>
      </c>
      <c r="P7" s="15" t="s">
        <v>22</v>
      </c>
      <c r="Q7" s="11">
        <f t="shared" ca="1" si="0"/>
        <v>44085</v>
      </c>
      <c r="R7" s="12">
        <f t="shared" ca="1" si="1"/>
        <v>7</v>
      </c>
    </row>
    <row r="8" spans="1:18" ht="25.5" x14ac:dyDescent="0.2">
      <c r="A8" s="15" t="s">
        <v>94</v>
      </c>
      <c r="B8" s="15" t="s">
        <v>1</v>
      </c>
      <c r="C8" s="11">
        <v>44061</v>
      </c>
      <c r="D8" s="16" t="s">
        <v>91</v>
      </c>
      <c r="E8" s="16" t="s">
        <v>53</v>
      </c>
      <c r="F8" s="17" t="s">
        <v>95</v>
      </c>
      <c r="G8" s="15" t="s">
        <v>36</v>
      </c>
      <c r="H8" s="15" t="s">
        <v>2</v>
      </c>
      <c r="I8" s="16" t="s">
        <v>38</v>
      </c>
      <c r="J8" s="18"/>
      <c r="K8" s="18"/>
      <c r="L8" s="16"/>
      <c r="M8" s="25">
        <v>44078</v>
      </c>
      <c r="N8" s="15" t="s">
        <v>18</v>
      </c>
      <c r="O8" s="15" t="s">
        <v>22</v>
      </c>
      <c r="P8" s="15" t="s">
        <v>22</v>
      </c>
      <c r="Q8" s="11">
        <f t="shared" ca="1" si="0"/>
        <v>44085</v>
      </c>
      <c r="R8" s="12">
        <f t="shared" ca="1" si="1"/>
        <v>7</v>
      </c>
    </row>
    <row r="9" spans="1:18" ht="38.25" x14ac:dyDescent="0.2">
      <c r="A9" s="15" t="s">
        <v>100</v>
      </c>
      <c r="B9" s="15" t="s">
        <v>1</v>
      </c>
      <c r="C9" s="11">
        <v>44064</v>
      </c>
      <c r="D9" s="16" t="s">
        <v>101</v>
      </c>
      <c r="E9" s="16" t="s">
        <v>98</v>
      </c>
      <c r="F9" s="17" t="s">
        <v>102</v>
      </c>
      <c r="G9" s="15" t="s">
        <v>36</v>
      </c>
      <c r="H9" s="15" t="s">
        <v>2</v>
      </c>
      <c r="I9" s="16" t="s">
        <v>3</v>
      </c>
      <c r="J9" s="18"/>
      <c r="K9" s="18"/>
      <c r="L9" s="16"/>
      <c r="M9" s="25">
        <v>44081</v>
      </c>
      <c r="N9" s="15" t="s">
        <v>18</v>
      </c>
      <c r="O9" s="34" t="s">
        <v>37</v>
      </c>
      <c r="P9" s="34" t="s">
        <v>37</v>
      </c>
      <c r="Q9" s="5">
        <f t="shared" ca="1" si="0"/>
        <v>44085</v>
      </c>
      <c r="R9" s="2">
        <f t="shared" ca="1" si="1"/>
        <v>4</v>
      </c>
    </row>
    <row r="10" spans="1:18" ht="25.5" x14ac:dyDescent="0.2">
      <c r="A10" s="15" t="s">
        <v>103</v>
      </c>
      <c r="B10" s="15" t="s">
        <v>1</v>
      </c>
      <c r="C10" s="11">
        <v>44069</v>
      </c>
      <c r="D10" s="16" t="s">
        <v>104</v>
      </c>
      <c r="E10" s="16" t="s">
        <v>42</v>
      </c>
      <c r="F10" s="17" t="s">
        <v>105</v>
      </c>
      <c r="G10" s="15" t="s">
        <v>10</v>
      </c>
      <c r="H10" s="15" t="s">
        <v>52</v>
      </c>
      <c r="I10" s="16" t="s">
        <v>3</v>
      </c>
      <c r="J10" s="18"/>
      <c r="K10" s="18"/>
      <c r="L10" s="16"/>
      <c r="M10" s="25">
        <v>44086</v>
      </c>
      <c r="N10" s="15" t="s">
        <v>18</v>
      </c>
      <c r="O10" s="34" t="s">
        <v>39</v>
      </c>
      <c r="P10" s="34" t="s">
        <v>39</v>
      </c>
      <c r="Q10" s="11">
        <f t="shared" ca="1" si="0"/>
        <v>44085</v>
      </c>
      <c r="R10" s="12">
        <f t="shared" ca="1" si="1"/>
        <v>-1</v>
      </c>
    </row>
    <row r="11" spans="1:18" ht="12.75" x14ac:dyDescent="0.2">
      <c r="A11" s="15" t="s">
        <v>107</v>
      </c>
      <c r="B11" s="15" t="s">
        <v>1</v>
      </c>
      <c r="C11" s="11">
        <v>44069</v>
      </c>
      <c r="D11" s="16" t="s">
        <v>108</v>
      </c>
      <c r="E11" s="16" t="s">
        <v>25</v>
      </c>
      <c r="F11" s="17" t="s">
        <v>109</v>
      </c>
      <c r="G11" s="15" t="s">
        <v>36</v>
      </c>
      <c r="H11" s="15" t="s">
        <v>2</v>
      </c>
      <c r="I11" s="16" t="s">
        <v>38</v>
      </c>
      <c r="J11" s="18"/>
      <c r="K11" s="18"/>
      <c r="L11" s="16"/>
      <c r="M11" s="25">
        <v>44086</v>
      </c>
      <c r="N11" s="15" t="s">
        <v>18</v>
      </c>
      <c r="O11" s="34" t="s">
        <v>106</v>
      </c>
      <c r="P11" s="34" t="s">
        <v>106</v>
      </c>
      <c r="Q11" s="5">
        <f t="shared" ca="1" si="0"/>
        <v>44085</v>
      </c>
      <c r="R11" s="2">
        <f t="shared" ca="1" si="1"/>
        <v>-1</v>
      </c>
    </row>
    <row r="12" spans="1:18" ht="12.75" x14ac:dyDescent="0.2">
      <c r="A12" s="15" t="s">
        <v>110</v>
      </c>
      <c r="B12" s="15" t="s">
        <v>1</v>
      </c>
      <c r="C12" s="11">
        <v>44069</v>
      </c>
      <c r="D12" s="16" t="s">
        <v>111</v>
      </c>
      <c r="E12" s="16" t="s">
        <v>25</v>
      </c>
      <c r="F12" s="17" t="s">
        <v>112</v>
      </c>
      <c r="G12" s="15" t="s">
        <v>36</v>
      </c>
      <c r="H12" s="15" t="s">
        <v>2</v>
      </c>
      <c r="I12" s="16" t="s">
        <v>3</v>
      </c>
      <c r="J12" s="18"/>
      <c r="K12" s="18"/>
      <c r="L12" s="16"/>
      <c r="M12" s="25">
        <v>44086</v>
      </c>
      <c r="N12" s="15" t="s">
        <v>18</v>
      </c>
      <c r="O12" s="34" t="s">
        <v>106</v>
      </c>
      <c r="P12" s="34" t="s">
        <v>106</v>
      </c>
      <c r="Q12" s="5">
        <f t="shared" ca="1" si="0"/>
        <v>44085</v>
      </c>
      <c r="R12" s="2">
        <f t="shared" ca="1" si="1"/>
        <v>-1</v>
      </c>
    </row>
    <row r="13" spans="1:18" ht="25.5" x14ac:dyDescent="0.2">
      <c r="A13" s="15" t="s">
        <v>113</v>
      </c>
      <c r="B13" s="15" t="s">
        <v>1</v>
      </c>
      <c r="C13" s="11">
        <v>44069</v>
      </c>
      <c r="D13" s="16" t="s">
        <v>114</v>
      </c>
      <c r="E13" s="16" t="s">
        <v>25</v>
      </c>
      <c r="F13" s="17" t="s">
        <v>115</v>
      </c>
      <c r="G13" s="15" t="s">
        <v>36</v>
      </c>
      <c r="H13" s="15" t="s">
        <v>2</v>
      </c>
      <c r="I13" s="16" t="s">
        <v>3</v>
      </c>
      <c r="J13" s="18"/>
      <c r="K13" s="18"/>
      <c r="L13" s="16"/>
      <c r="M13" s="25">
        <v>44086</v>
      </c>
      <c r="N13" s="15" t="s">
        <v>18</v>
      </c>
      <c r="O13" s="34" t="s">
        <v>106</v>
      </c>
      <c r="P13" s="34" t="s">
        <v>106</v>
      </c>
      <c r="Q13" s="5">
        <f t="shared" ca="1" si="0"/>
        <v>44085</v>
      </c>
      <c r="R13" s="2">
        <f t="shared" ca="1" si="1"/>
        <v>-1</v>
      </c>
    </row>
    <row r="14" spans="1:18" ht="25.5" x14ac:dyDescent="0.2">
      <c r="A14" s="15" t="s">
        <v>116</v>
      </c>
      <c r="B14" s="15" t="s">
        <v>1</v>
      </c>
      <c r="C14" s="11">
        <v>44071</v>
      </c>
      <c r="D14" s="16" t="s">
        <v>117</v>
      </c>
      <c r="E14" s="16" t="s">
        <v>25</v>
      </c>
      <c r="F14" s="17" t="s">
        <v>118</v>
      </c>
      <c r="G14" s="15" t="s">
        <v>36</v>
      </c>
      <c r="H14" s="15" t="s">
        <v>52</v>
      </c>
      <c r="I14" s="16" t="s">
        <v>3</v>
      </c>
      <c r="J14" s="18"/>
      <c r="K14" s="18"/>
      <c r="L14" s="16"/>
      <c r="M14" s="25">
        <v>44088</v>
      </c>
      <c r="N14" s="15" t="s">
        <v>18</v>
      </c>
      <c r="O14" s="34" t="s">
        <v>106</v>
      </c>
      <c r="P14" s="34" t="s">
        <v>106</v>
      </c>
      <c r="Q14" s="5">
        <f t="shared" ca="1" si="0"/>
        <v>44085</v>
      </c>
      <c r="R14" s="2">
        <f t="shared" ca="1" si="1"/>
        <v>-3</v>
      </c>
    </row>
    <row r="15" spans="1:18" ht="12.75" x14ac:dyDescent="0.2">
      <c r="A15" s="47" t="s">
        <v>119</v>
      </c>
      <c r="B15" s="47" t="s">
        <v>1</v>
      </c>
      <c r="C15" s="48">
        <v>44071</v>
      </c>
      <c r="D15" s="49" t="s">
        <v>120</v>
      </c>
      <c r="E15" s="49" t="s">
        <v>25</v>
      </c>
      <c r="F15" s="50" t="s">
        <v>121</v>
      </c>
      <c r="G15" s="47" t="s">
        <v>36</v>
      </c>
      <c r="H15" s="47" t="s">
        <v>2</v>
      </c>
      <c r="I15" s="49" t="s">
        <v>3</v>
      </c>
      <c r="J15" s="51"/>
      <c r="K15" s="51"/>
      <c r="L15" s="49"/>
      <c r="M15" s="52">
        <v>44088</v>
      </c>
      <c r="N15" s="47" t="s">
        <v>18</v>
      </c>
      <c r="O15" s="35" t="s">
        <v>22</v>
      </c>
      <c r="P15" s="35" t="s">
        <v>22</v>
      </c>
      <c r="Q15" s="33">
        <f t="shared" ca="1" si="0"/>
        <v>44085</v>
      </c>
      <c r="R15" s="2">
        <f t="shared" ca="1" si="1"/>
        <v>-3</v>
      </c>
    </row>
    <row r="16" spans="1:18" ht="25.5" x14ac:dyDescent="0.2">
      <c r="A16" s="47" t="s">
        <v>122</v>
      </c>
      <c r="B16" s="47" t="s">
        <v>1</v>
      </c>
      <c r="C16" s="48">
        <v>44074</v>
      </c>
      <c r="D16" s="49" t="s">
        <v>123</v>
      </c>
      <c r="E16" s="49" t="s">
        <v>40</v>
      </c>
      <c r="F16" s="50" t="s">
        <v>124</v>
      </c>
      <c r="G16" s="47" t="s">
        <v>10</v>
      </c>
      <c r="H16" s="47" t="s">
        <v>2</v>
      </c>
      <c r="I16" s="49" t="s">
        <v>3</v>
      </c>
      <c r="J16" s="51"/>
      <c r="K16" s="51"/>
      <c r="L16" s="49"/>
      <c r="M16" s="52">
        <v>44091</v>
      </c>
      <c r="N16" s="47" t="s">
        <v>18</v>
      </c>
      <c r="O16" s="35" t="s">
        <v>76</v>
      </c>
      <c r="P16" s="35" t="s">
        <v>76</v>
      </c>
      <c r="Q16" s="33">
        <f t="shared" ca="1" si="0"/>
        <v>44085</v>
      </c>
      <c r="R16" s="14">
        <f t="shared" ca="1" si="1"/>
        <v>-6</v>
      </c>
    </row>
    <row r="17" spans="1:18" ht="25.5" x14ac:dyDescent="0.2">
      <c r="A17" s="47" t="s">
        <v>125</v>
      </c>
      <c r="B17" s="47" t="s">
        <v>1</v>
      </c>
      <c r="C17" s="48">
        <v>44074</v>
      </c>
      <c r="D17" s="49" t="s">
        <v>126</v>
      </c>
      <c r="E17" s="49" t="s">
        <v>127</v>
      </c>
      <c r="F17" s="50" t="s">
        <v>128</v>
      </c>
      <c r="G17" s="47" t="s">
        <v>10</v>
      </c>
      <c r="H17" s="47" t="s">
        <v>2</v>
      </c>
      <c r="I17" s="49" t="s">
        <v>3</v>
      </c>
      <c r="J17" s="51"/>
      <c r="K17" s="51"/>
      <c r="L17" s="49"/>
      <c r="M17" s="52">
        <v>44091</v>
      </c>
      <c r="N17" s="47" t="s">
        <v>18</v>
      </c>
      <c r="O17" s="35" t="s">
        <v>22</v>
      </c>
      <c r="P17" s="35" t="s">
        <v>22</v>
      </c>
      <c r="Q17" s="33">
        <f t="shared" ca="1" si="0"/>
        <v>44085</v>
      </c>
      <c r="R17" s="14">
        <f t="shared" ca="1" si="1"/>
        <v>-6</v>
      </c>
    </row>
    <row r="18" spans="1:18" ht="25.5" x14ac:dyDescent="0.2">
      <c r="A18" s="41" t="s">
        <v>129</v>
      </c>
      <c r="B18" s="41" t="s">
        <v>1</v>
      </c>
      <c r="C18" s="42">
        <v>44077</v>
      </c>
      <c r="D18" s="43" t="s">
        <v>130</v>
      </c>
      <c r="E18" s="43" t="s">
        <v>96</v>
      </c>
      <c r="F18" s="44" t="s">
        <v>131</v>
      </c>
      <c r="G18" s="41" t="s">
        <v>10</v>
      </c>
      <c r="H18" s="41" t="s">
        <v>2</v>
      </c>
      <c r="I18" s="43" t="s">
        <v>3</v>
      </c>
      <c r="J18" s="45"/>
      <c r="K18" s="45"/>
      <c r="L18" s="43"/>
      <c r="M18" s="46">
        <v>44094</v>
      </c>
      <c r="N18" s="41" t="s">
        <v>18</v>
      </c>
      <c r="O18" s="38" t="s">
        <v>39</v>
      </c>
      <c r="P18" s="38" t="s">
        <v>39</v>
      </c>
      <c r="Q18" s="39">
        <f t="shared" ca="1" si="0"/>
        <v>44085</v>
      </c>
      <c r="R18" s="40">
        <f t="shared" ca="1" si="1"/>
        <v>-9</v>
      </c>
    </row>
    <row r="19" spans="1:18" ht="12.75" x14ac:dyDescent="0.2">
      <c r="A19" s="41" t="s">
        <v>132</v>
      </c>
      <c r="B19" s="41" t="s">
        <v>1</v>
      </c>
      <c r="C19" s="42">
        <v>44077</v>
      </c>
      <c r="D19" s="43" t="s">
        <v>133</v>
      </c>
      <c r="E19" s="43" t="s">
        <v>40</v>
      </c>
      <c r="F19" s="44" t="s">
        <v>134</v>
      </c>
      <c r="G19" s="41" t="s">
        <v>36</v>
      </c>
      <c r="H19" s="41" t="s">
        <v>2</v>
      </c>
      <c r="I19" s="43" t="s">
        <v>3</v>
      </c>
      <c r="J19" s="45"/>
      <c r="K19" s="45"/>
      <c r="L19" s="43"/>
      <c r="M19" s="46">
        <v>44094</v>
      </c>
      <c r="N19" s="41" t="s">
        <v>18</v>
      </c>
      <c r="O19" s="38" t="s">
        <v>39</v>
      </c>
      <c r="P19" s="38" t="s">
        <v>39</v>
      </c>
      <c r="Q19" s="39">
        <f t="shared" ca="1" si="0"/>
        <v>44085</v>
      </c>
      <c r="R19" s="40">
        <f t="shared" ca="1" si="1"/>
        <v>-9</v>
      </c>
    </row>
    <row r="20" spans="1:18" ht="25.5" x14ac:dyDescent="0.2">
      <c r="A20" s="41" t="s">
        <v>135</v>
      </c>
      <c r="B20" s="41" t="s">
        <v>1</v>
      </c>
      <c r="C20" s="42">
        <v>44077</v>
      </c>
      <c r="D20" s="43" t="s">
        <v>133</v>
      </c>
      <c r="E20" s="43" t="s">
        <v>96</v>
      </c>
      <c r="F20" s="44" t="s">
        <v>136</v>
      </c>
      <c r="G20" s="41" t="s">
        <v>36</v>
      </c>
      <c r="H20" s="41" t="s">
        <v>2</v>
      </c>
      <c r="I20" s="43" t="s">
        <v>3</v>
      </c>
      <c r="J20" s="45"/>
      <c r="K20" s="45"/>
      <c r="L20" s="43"/>
      <c r="M20" s="46">
        <v>44094</v>
      </c>
      <c r="N20" s="41" t="s">
        <v>18</v>
      </c>
      <c r="O20" s="38" t="s">
        <v>39</v>
      </c>
      <c r="P20" s="38" t="s">
        <v>39</v>
      </c>
      <c r="Q20" s="39">
        <f t="shared" ca="1" si="0"/>
        <v>44085</v>
      </c>
      <c r="R20" s="40">
        <f t="shared" ca="1" si="1"/>
        <v>-9</v>
      </c>
    </row>
    <row r="21" spans="1:18" s="7" customFormat="1" ht="25.5" x14ac:dyDescent="0.2">
      <c r="A21" s="41" t="s">
        <v>137</v>
      </c>
      <c r="B21" s="41" t="s">
        <v>1</v>
      </c>
      <c r="C21" s="42">
        <v>44081</v>
      </c>
      <c r="D21" s="43" t="s">
        <v>138</v>
      </c>
      <c r="E21" s="43" t="s">
        <v>139</v>
      </c>
      <c r="F21" s="44" t="s">
        <v>140</v>
      </c>
      <c r="G21" s="41" t="s">
        <v>10</v>
      </c>
      <c r="H21" s="41" t="s">
        <v>2</v>
      </c>
      <c r="I21" s="43" t="s">
        <v>3</v>
      </c>
      <c r="J21" s="45"/>
      <c r="K21" s="45"/>
      <c r="L21" s="43"/>
      <c r="M21" s="46">
        <v>44098</v>
      </c>
      <c r="N21" s="41" t="s">
        <v>18</v>
      </c>
      <c r="O21" s="38" t="s">
        <v>22</v>
      </c>
      <c r="P21" s="38" t="s">
        <v>22</v>
      </c>
      <c r="Q21" s="39">
        <f t="shared" ca="1" si="0"/>
        <v>44085</v>
      </c>
      <c r="R21" s="40">
        <f t="shared" ca="1" si="1"/>
        <v>-13</v>
      </c>
    </row>
    <row r="22" spans="1:18" s="7" customFormat="1" ht="12.75" x14ac:dyDescent="0.2">
      <c r="A22" s="41" t="s">
        <v>141</v>
      </c>
      <c r="B22" s="41" t="s">
        <v>1</v>
      </c>
      <c r="C22" s="42">
        <v>44082</v>
      </c>
      <c r="D22" s="43" t="s">
        <v>142</v>
      </c>
      <c r="E22" s="43" t="s">
        <v>25</v>
      </c>
      <c r="F22" s="44" t="s">
        <v>143</v>
      </c>
      <c r="G22" s="41" t="s">
        <v>36</v>
      </c>
      <c r="H22" s="41" t="s">
        <v>2</v>
      </c>
      <c r="I22" s="43" t="s">
        <v>3</v>
      </c>
      <c r="J22" s="45"/>
      <c r="K22" s="45"/>
      <c r="L22" s="43"/>
      <c r="M22" s="46">
        <v>44099</v>
      </c>
      <c r="N22" s="41" t="s">
        <v>18</v>
      </c>
      <c r="O22" s="38" t="s">
        <v>37</v>
      </c>
      <c r="P22" s="38" t="s">
        <v>37</v>
      </c>
      <c r="Q22" s="39">
        <f t="shared" ca="1" si="0"/>
        <v>44085</v>
      </c>
      <c r="R22" s="40">
        <f t="shared" ca="1" si="1"/>
        <v>-14</v>
      </c>
    </row>
    <row r="23" spans="1:18" s="7" customFormat="1" ht="12.75" x14ac:dyDescent="0.2">
      <c r="A23" s="41" t="s">
        <v>144</v>
      </c>
      <c r="B23" s="41" t="s">
        <v>1</v>
      </c>
      <c r="C23" s="42">
        <v>44082</v>
      </c>
      <c r="D23" s="43" t="s">
        <v>145</v>
      </c>
      <c r="E23" s="43" t="s">
        <v>53</v>
      </c>
      <c r="F23" s="44" t="s">
        <v>146</v>
      </c>
      <c r="G23" s="41" t="s">
        <v>10</v>
      </c>
      <c r="H23" s="41" t="s">
        <v>2</v>
      </c>
      <c r="I23" s="43" t="s">
        <v>3</v>
      </c>
      <c r="J23" s="45"/>
      <c r="K23" s="45"/>
      <c r="L23" s="43"/>
      <c r="M23" s="46">
        <v>44099</v>
      </c>
      <c r="N23" s="41" t="s">
        <v>18</v>
      </c>
      <c r="O23" s="38" t="s">
        <v>39</v>
      </c>
      <c r="P23" s="38" t="s">
        <v>39</v>
      </c>
      <c r="Q23" s="39">
        <f t="shared" ca="1" si="0"/>
        <v>44085</v>
      </c>
      <c r="R23" s="40">
        <f t="shared" ca="1" si="1"/>
        <v>-14</v>
      </c>
    </row>
    <row r="24" spans="1:18" ht="25.5" x14ac:dyDescent="0.2">
      <c r="A24" s="41" t="s">
        <v>147</v>
      </c>
      <c r="B24" s="41" t="s">
        <v>1</v>
      </c>
      <c r="C24" s="42">
        <v>44083</v>
      </c>
      <c r="D24" s="43" t="s">
        <v>148</v>
      </c>
      <c r="E24" s="43" t="s">
        <v>149</v>
      </c>
      <c r="F24" s="44" t="s">
        <v>150</v>
      </c>
      <c r="G24" s="41" t="s">
        <v>89</v>
      </c>
      <c r="H24" s="41" t="s">
        <v>2</v>
      </c>
      <c r="I24" s="43" t="s">
        <v>90</v>
      </c>
      <c r="J24" s="45"/>
      <c r="K24" s="45"/>
      <c r="L24" s="43"/>
      <c r="M24" s="46">
        <v>44100</v>
      </c>
      <c r="N24" s="41" t="s">
        <v>18</v>
      </c>
      <c r="O24" s="38" t="s">
        <v>39</v>
      </c>
      <c r="P24" s="38" t="s">
        <v>39</v>
      </c>
      <c r="Q24" s="39">
        <f t="shared" ca="1" si="0"/>
        <v>44085</v>
      </c>
      <c r="R24" s="40">
        <f t="shared" ca="1" si="1"/>
        <v>-15</v>
      </c>
    </row>
    <row r="25" spans="1:18" ht="12.75" x14ac:dyDescent="0.2">
      <c r="A25" s="41" t="s">
        <v>151</v>
      </c>
      <c r="B25" s="41" t="s">
        <v>1</v>
      </c>
      <c r="C25" s="42">
        <v>44083</v>
      </c>
      <c r="D25" s="43" t="s">
        <v>152</v>
      </c>
      <c r="E25" s="43" t="s">
        <v>25</v>
      </c>
      <c r="F25" s="44" t="s">
        <v>153</v>
      </c>
      <c r="G25" s="41" t="s">
        <v>36</v>
      </c>
      <c r="H25" s="41" t="s">
        <v>2</v>
      </c>
      <c r="I25" s="43" t="s">
        <v>3</v>
      </c>
      <c r="J25" s="45"/>
      <c r="K25" s="45"/>
      <c r="L25" s="43"/>
      <c r="M25" s="46">
        <v>44100</v>
      </c>
      <c r="N25" s="41" t="s">
        <v>18</v>
      </c>
      <c r="O25" s="38" t="s">
        <v>22</v>
      </c>
      <c r="P25" s="38" t="s">
        <v>22</v>
      </c>
      <c r="Q25" s="39">
        <f t="shared" ca="1" si="0"/>
        <v>44085</v>
      </c>
      <c r="R25" s="40">
        <f t="shared" ca="1" si="1"/>
        <v>-15</v>
      </c>
    </row>
    <row r="26" spans="1:18" ht="25.5" x14ac:dyDescent="0.2">
      <c r="A26" s="41" t="s">
        <v>154</v>
      </c>
      <c r="B26" s="41" t="s">
        <v>1</v>
      </c>
      <c r="C26" s="42">
        <v>44084</v>
      </c>
      <c r="D26" s="43" t="s">
        <v>155</v>
      </c>
      <c r="E26" s="43" t="s">
        <v>40</v>
      </c>
      <c r="F26" s="44" t="s">
        <v>156</v>
      </c>
      <c r="G26" s="41" t="s">
        <v>10</v>
      </c>
      <c r="H26" s="41" t="s">
        <v>2</v>
      </c>
      <c r="I26" s="43" t="s">
        <v>3</v>
      </c>
      <c r="J26" s="45"/>
      <c r="K26" s="45"/>
      <c r="L26" s="43"/>
      <c r="M26" s="46">
        <v>44101</v>
      </c>
      <c r="N26" s="41" t="s">
        <v>18</v>
      </c>
      <c r="O26" s="38" t="s">
        <v>22</v>
      </c>
      <c r="P26" s="38" t="s">
        <v>22</v>
      </c>
      <c r="Q26" s="39">
        <f t="shared" ca="1" si="0"/>
        <v>44085</v>
      </c>
      <c r="R26" s="40">
        <f t="shared" ca="1" si="1"/>
        <v>-16</v>
      </c>
    </row>
    <row r="27" spans="1:18" ht="25.5" x14ac:dyDescent="0.2">
      <c r="A27" s="41" t="s">
        <v>157</v>
      </c>
      <c r="B27" s="41" t="s">
        <v>1</v>
      </c>
      <c r="C27" s="42">
        <v>44084</v>
      </c>
      <c r="D27" s="43" t="s">
        <v>158</v>
      </c>
      <c r="E27" s="43" t="s">
        <v>42</v>
      </c>
      <c r="F27" s="44" t="s">
        <v>159</v>
      </c>
      <c r="G27" s="41" t="s">
        <v>10</v>
      </c>
      <c r="H27" s="41" t="s">
        <v>2</v>
      </c>
      <c r="I27" s="43" t="s">
        <v>3</v>
      </c>
      <c r="J27" s="45"/>
      <c r="K27" s="45"/>
      <c r="L27" s="43"/>
      <c r="M27" s="46">
        <v>44101</v>
      </c>
      <c r="N27" s="41" t="s">
        <v>18</v>
      </c>
      <c r="O27" s="38" t="s">
        <v>39</v>
      </c>
      <c r="P27" s="38" t="s">
        <v>39</v>
      </c>
      <c r="Q27" s="39">
        <f t="shared" ca="1" si="0"/>
        <v>44085</v>
      </c>
      <c r="R27" s="40">
        <f t="shared" ca="1" si="1"/>
        <v>-16</v>
      </c>
    </row>
    <row r="28" spans="1:18" ht="12.75" x14ac:dyDescent="0.2"/>
    <row r="29" spans="1:18" ht="12.75" x14ac:dyDescent="0.2"/>
    <row r="30" spans="1:18" ht="12.75" x14ac:dyDescent="0.2"/>
    <row r="31" spans="1:18" ht="12.75" x14ac:dyDescent="0.2"/>
    <row r="32" spans="1:18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</sheetData>
  <conditionalFormatting sqref="R3:R27">
    <cfRule type="cellIs" dxfId="38" priority="53" stopIfTrue="1" operator="between">
      <formula>-1</formula>
      <formula>-3</formula>
    </cfRule>
    <cfRule type="cellIs" dxfId="37" priority="54" stopIfTrue="1" operator="lessThanOrEqual">
      <formula>-4</formula>
    </cfRule>
    <cfRule type="cellIs" dxfId="36" priority="55" stopIfTrue="1" operator="greaterThan">
      <formula>-2</formula>
    </cfRule>
  </conditionalFormatting>
  <conditionalFormatting sqref="E15:E27 E3:E13">
    <cfRule type="cellIs" dxfId="35" priority="52" stopIfTrue="1" operator="equal">
      <formula>"William Octavio Venegas Ramirez"</formula>
    </cfRule>
  </conditionalFormatting>
  <conditionalFormatting sqref="E15:E27 E3:E13">
    <cfRule type="cellIs" dxfId="34" priority="50" stopIfTrue="1" operator="equal">
      <formula>"Carlos Fernando Reyes"</formula>
    </cfRule>
  </conditionalFormatting>
  <conditionalFormatting sqref="E15:E27 E3:E13">
    <cfRule type="cellIs" dxfId="33" priority="48" stopIfTrue="1" operator="equal">
      <formula>"Orlando Bolivar Alonso"</formula>
    </cfRule>
  </conditionalFormatting>
  <conditionalFormatting sqref="E15:E27 E3:E13">
    <cfRule type="cellIs" dxfId="32" priority="46" stopIfTrue="1" operator="equal">
      <formula>"Sandra Zapata Prieto"</formula>
    </cfRule>
  </conditionalFormatting>
  <conditionalFormatting sqref="E15:E27 E3:E13">
    <cfRule type="cellIs" dxfId="31" priority="44" stopIfTrue="1" operator="equal">
      <formula>"Paulo Martin Prieto Carranza"</formula>
    </cfRule>
  </conditionalFormatting>
  <conditionalFormatting sqref="E15:E27 E3:E13">
    <cfRule type="cellIs" dxfId="30" priority="41" stopIfTrue="1" operator="equal">
      <formula>"Juan Sebastian Galvis Martinez"</formula>
    </cfRule>
  </conditionalFormatting>
  <conditionalFormatting sqref="E15:E27 E3:E13">
    <cfRule type="cellIs" dxfId="29" priority="39" stopIfTrue="1" operator="equal">
      <formula>"Cindy Johana Forero Rico"</formula>
    </cfRule>
  </conditionalFormatting>
  <conditionalFormatting sqref="E15:E27 E3:E13">
    <cfRule type="cellIs" dxfId="28" priority="37" stopIfTrue="1" operator="equal">
      <formula>"Jose Octavio Arevalo Useche"</formula>
    </cfRule>
  </conditionalFormatting>
  <conditionalFormatting sqref="E14">
    <cfRule type="cellIs" dxfId="27" priority="8" stopIfTrue="1" operator="equal">
      <formula>"William Octavio Venegas Ramirez"</formula>
    </cfRule>
  </conditionalFormatting>
  <conditionalFormatting sqref="E14">
    <cfRule type="cellIs" dxfId="26" priority="7" stopIfTrue="1" operator="equal">
      <formula>"Carlos Fernando Reyes"</formula>
    </cfRule>
  </conditionalFormatting>
  <conditionalFormatting sqref="E14">
    <cfRule type="cellIs" dxfId="25" priority="6" stopIfTrue="1" operator="equal">
      <formula>"Orlando Bolivar Alonso"</formula>
    </cfRule>
  </conditionalFormatting>
  <conditionalFormatting sqref="E14">
    <cfRule type="cellIs" dxfId="24" priority="5" stopIfTrue="1" operator="equal">
      <formula>"Sandra Zapata Prieto"</formula>
    </cfRule>
  </conditionalFormatting>
  <conditionalFormatting sqref="E14">
    <cfRule type="cellIs" dxfId="23" priority="4" stopIfTrue="1" operator="equal">
      <formula>"Paulo Martin Prieto Carranza"</formula>
    </cfRule>
  </conditionalFormatting>
  <conditionalFormatting sqref="E14">
    <cfRule type="cellIs" dxfId="22" priority="3" stopIfTrue="1" operator="equal">
      <formula>"Juan Sebastian Galvis Martinez"</formula>
    </cfRule>
  </conditionalFormatting>
  <conditionalFormatting sqref="E14">
    <cfRule type="cellIs" dxfId="21" priority="2" stopIfTrue="1" operator="equal">
      <formula>"Cindy Johana Forero Rico"</formula>
    </cfRule>
  </conditionalFormatting>
  <conditionalFormatting sqref="E14">
    <cfRule type="cellIs" dxfId="20" priority="1" stopIfTrue="1" operator="equal">
      <formula>"Jose Octavio Arevalo Useche"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9"/>
  <sheetViews>
    <sheetView tabSelected="1" workbookViewId="0">
      <selection activeCell="H19" sqref="H19"/>
    </sheetView>
  </sheetViews>
  <sheetFormatPr baseColWidth="10" defaultRowHeight="18" customHeight="1" x14ac:dyDescent="0.2"/>
  <cols>
    <col min="2" max="2" width="46.7109375" style="6" customWidth="1"/>
    <col min="3" max="3" width="36.42578125" style="6" customWidth="1"/>
    <col min="4" max="4" width="14.28515625" style="6" customWidth="1"/>
    <col min="5" max="5" width="25.42578125" customWidth="1"/>
  </cols>
  <sheetData>
    <row r="1" spans="2:4" ht="18" customHeight="1" x14ac:dyDescent="0.2">
      <c r="B1" s="54" t="s">
        <v>23</v>
      </c>
      <c r="C1" s="55" t="s">
        <v>24</v>
      </c>
      <c r="D1" s="56" t="s">
        <v>32</v>
      </c>
    </row>
    <row r="2" spans="2:4" ht="18" customHeight="1" x14ac:dyDescent="0.25">
      <c r="B2" s="21"/>
      <c r="C2" s="53"/>
      <c r="D2" s="29"/>
    </row>
    <row r="3" spans="2:4" ht="18" customHeight="1" x14ac:dyDescent="0.25">
      <c r="B3" s="21"/>
      <c r="C3" s="32"/>
      <c r="D3" s="29"/>
    </row>
    <row r="4" spans="2:4" ht="18" customHeight="1" x14ac:dyDescent="0.25">
      <c r="B4" s="21"/>
      <c r="C4" s="32"/>
      <c r="D4" s="29"/>
    </row>
    <row r="5" spans="2:4" ht="18" customHeight="1" thickBot="1" x14ac:dyDescent="0.3">
      <c r="B5" s="30"/>
      <c r="C5" s="31"/>
      <c r="D5" s="57"/>
    </row>
    <row r="6" spans="2:4" ht="18" customHeight="1" x14ac:dyDescent="0.3">
      <c r="B6" s="10" t="s">
        <v>26</v>
      </c>
      <c r="C6" s="27"/>
      <c r="D6" s="28">
        <f>SUM(D2:D5)</f>
        <v>0</v>
      </c>
    </row>
    <row r="9" spans="2:4" ht="18" customHeight="1" x14ac:dyDescent="0.2">
      <c r="C9" s="26"/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4"/>
  <sheetViews>
    <sheetView workbookViewId="0">
      <selection activeCell="I35" sqref="I35"/>
    </sheetView>
  </sheetViews>
  <sheetFormatPr baseColWidth="10" defaultRowHeight="12.75" x14ac:dyDescent="0.2"/>
  <cols>
    <col min="2" max="2" width="49.140625" customWidth="1"/>
    <col min="3" max="3" width="35.28515625" customWidth="1"/>
  </cols>
  <sheetData>
    <row r="2" spans="2:4" ht="13.5" thickBot="1" x14ac:dyDescent="0.25"/>
    <row r="3" spans="2:4" ht="15.75" x14ac:dyDescent="0.25">
      <c r="B3" s="19" t="s">
        <v>23</v>
      </c>
      <c r="C3" s="20" t="s">
        <v>24</v>
      </c>
    </row>
    <row r="4" spans="2:4" ht="15.75" x14ac:dyDescent="0.25">
      <c r="B4" s="21" t="s">
        <v>63</v>
      </c>
      <c r="C4" s="22" t="s">
        <v>54</v>
      </c>
    </row>
    <row r="5" spans="2:4" ht="15.75" x14ac:dyDescent="0.25">
      <c r="B5" s="21" t="s">
        <v>27</v>
      </c>
      <c r="C5" s="22" t="s">
        <v>43</v>
      </c>
    </row>
    <row r="6" spans="2:4" ht="15.75" x14ac:dyDescent="0.25">
      <c r="B6" s="21" t="s">
        <v>64</v>
      </c>
      <c r="C6" s="22" t="s">
        <v>55</v>
      </c>
    </row>
    <row r="7" spans="2:4" ht="15.75" x14ac:dyDescent="0.25">
      <c r="B7" s="21" t="s">
        <v>65</v>
      </c>
      <c r="C7" s="22" t="s">
        <v>44</v>
      </c>
    </row>
    <row r="8" spans="2:4" ht="15.75" x14ac:dyDescent="0.25">
      <c r="B8" s="21" t="s">
        <v>66</v>
      </c>
      <c r="C8" s="22" t="s">
        <v>97</v>
      </c>
      <c r="D8" s="58"/>
    </row>
    <row r="9" spans="2:4" ht="15.75" x14ac:dyDescent="0.25">
      <c r="B9" s="21" t="s">
        <v>67</v>
      </c>
      <c r="C9" s="22" t="s">
        <v>56</v>
      </c>
    </row>
    <row r="10" spans="2:4" ht="15.75" x14ac:dyDescent="0.25">
      <c r="B10" s="21" t="s">
        <v>68</v>
      </c>
      <c r="C10" s="22" t="s">
        <v>45</v>
      </c>
    </row>
    <row r="11" spans="2:4" ht="15.75" x14ac:dyDescent="0.25">
      <c r="B11" s="23" t="s">
        <v>69</v>
      </c>
      <c r="C11" s="22" t="s">
        <v>46</v>
      </c>
    </row>
    <row r="12" spans="2:4" ht="15.75" x14ac:dyDescent="0.25">
      <c r="B12" s="21" t="s">
        <v>70</v>
      </c>
      <c r="C12" s="22" t="s">
        <v>47</v>
      </c>
    </row>
    <row r="13" spans="2:4" ht="15.75" x14ac:dyDescent="0.25">
      <c r="B13" s="21" t="s">
        <v>71</v>
      </c>
      <c r="C13" s="22" t="s">
        <v>48</v>
      </c>
    </row>
    <row r="14" spans="2:4" ht="15.75" x14ac:dyDescent="0.25">
      <c r="B14" s="21" t="s">
        <v>72</v>
      </c>
      <c r="C14" s="22" t="s">
        <v>57</v>
      </c>
    </row>
    <row r="15" spans="2:4" ht="15.75" x14ac:dyDescent="0.25">
      <c r="B15" s="21" t="s">
        <v>73</v>
      </c>
      <c r="C15" s="22" t="s">
        <v>57</v>
      </c>
    </row>
    <row r="16" spans="2:4" ht="15.75" x14ac:dyDescent="0.25">
      <c r="B16" s="21" t="s">
        <v>28</v>
      </c>
      <c r="C16" s="22" t="s">
        <v>58</v>
      </c>
    </row>
    <row r="17" spans="2:3" ht="15.75" x14ac:dyDescent="0.25">
      <c r="B17" s="21" t="s">
        <v>29</v>
      </c>
      <c r="C17" s="22" t="s">
        <v>160</v>
      </c>
    </row>
    <row r="18" spans="2:3" ht="15.75" x14ac:dyDescent="0.25">
      <c r="B18" s="21" t="s">
        <v>59</v>
      </c>
      <c r="C18" s="22" t="s">
        <v>60</v>
      </c>
    </row>
    <row r="19" spans="2:3" ht="15.75" x14ac:dyDescent="0.25">
      <c r="B19" s="21" t="s">
        <v>30</v>
      </c>
      <c r="C19" s="36" t="s">
        <v>161</v>
      </c>
    </row>
    <row r="20" spans="2:3" ht="15.75" x14ac:dyDescent="0.25">
      <c r="B20" s="21" t="s">
        <v>33</v>
      </c>
      <c r="C20" s="36" t="s">
        <v>61</v>
      </c>
    </row>
    <row r="21" spans="2:3" ht="15.75" x14ac:dyDescent="0.25">
      <c r="B21" s="21" t="s">
        <v>74</v>
      </c>
      <c r="C21" s="36" t="s">
        <v>49</v>
      </c>
    </row>
    <row r="22" spans="2:3" ht="15.75" x14ac:dyDescent="0.25">
      <c r="B22" s="21" t="s">
        <v>75</v>
      </c>
      <c r="C22" s="36" t="s">
        <v>50</v>
      </c>
    </row>
    <row r="23" spans="2:3" ht="15.75" x14ac:dyDescent="0.25">
      <c r="B23" s="21" t="s">
        <v>35</v>
      </c>
      <c r="C23" s="36" t="s">
        <v>34</v>
      </c>
    </row>
    <row r="24" spans="2:3" ht="16.5" thickBot="1" x14ac:dyDescent="0.3">
      <c r="B24" s="30" t="s">
        <v>62</v>
      </c>
      <c r="C24" s="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8069B18E5504EA7E4777D8228D16E" ma:contentTypeVersion="2" ma:contentTypeDescription="Crear nuevo documento." ma:contentTypeScope="" ma:versionID="723dc0e2f0e792da9da621a04387475b">
  <xsd:schema xmlns:xsd="http://www.w3.org/2001/XMLSchema" xmlns:xs="http://www.w3.org/2001/XMLSchema" xmlns:p="http://schemas.microsoft.com/office/2006/metadata/properties" xmlns:ns2="538ef492-84b6-45ef-a6b6-d404662b89a7" targetNamespace="http://schemas.microsoft.com/office/2006/metadata/properties" ma:root="true" ma:fieldsID="9899d0815ba268b49022c12ae339551a" ns2:_="">
    <xsd:import namespace="538ef492-84b6-45ef-a6b6-d404662b89a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ef492-84b6-45ef-a6b6-d404662b89a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" ma:index="9" nillable="true" ma:displayName="Fecha" ma:internalName="Fech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38ef492-84b6-45ef-a6b6-d404662b89a7">11 de Septiembre de 2020</Fecha>
    <Descripci_x00f3_n xmlns="538ef492-84b6-45ef-a6b6-d404662b89a7">Seguimiento sin cerrar en calidad Semaforo 11-09-2020</Descripci_x00f3_n>
  </documentManagement>
</p:properties>
</file>

<file path=customXml/itemProps1.xml><?xml version="1.0" encoding="utf-8"?>
<ds:datastoreItem xmlns:ds="http://schemas.openxmlformats.org/officeDocument/2006/customXml" ds:itemID="{FCC8097B-E21B-4445-A6F5-6EB10200C854}"/>
</file>

<file path=customXml/itemProps2.xml><?xml version="1.0" encoding="utf-8"?>
<ds:datastoreItem xmlns:ds="http://schemas.openxmlformats.org/officeDocument/2006/customXml" ds:itemID="{6ABA5CE1-44CF-48B5-9E8B-2EFECB972978}"/>
</file>

<file path=customXml/itemProps3.xml><?xml version="1.0" encoding="utf-8"?>
<ds:datastoreItem xmlns:ds="http://schemas.openxmlformats.org/officeDocument/2006/customXml" ds:itemID="{2379423B-C6F8-4F11-B004-EEF7CC260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Semaforo pqrsf sin cerrar </vt:lpstr>
      <vt:lpstr>Grafico</vt:lpstr>
      <vt:lpstr>Hoja1</vt:lpstr>
    </vt:vector>
  </TitlesOfParts>
  <Company>ALCALDIA MUNICIPAL DE SOPO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Seguimiento sin cerrar en calidad Semaforo 11-09-2020</dc:title>
  <dc:creator>CALIDAD</dc:creator>
  <cp:lastModifiedBy>Calidad</cp:lastModifiedBy>
  <cp:lastPrinted>2015-08-31T21:03:59Z</cp:lastPrinted>
  <dcterms:created xsi:type="dcterms:W3CDTF">2011-02-10T15:04:10Z</dcterms:created>
  <dcterms:modified xsi:type="dcterms:W3CDTF">2020-09-11T17:40:28Z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0x0101000028069B18E5504EA7E4777D8228D16E</vt:lpwstr>
  </property>
</Properties>
</file>