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olors1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style1.xml" ContentType="application/vnd.ms-office.chart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2020\Semaforos PQRSF\"/>
    </mc:Choice>
  </mc:AlternateContent>
  <xr:revisionPtr revIDLastSave="0" documentId="13_ncr:1_{D6FF5430-5B3E-4F08-B5F8-612BA99F68A2}" xr6:coauthVersionLast="36" xr6:coauthVersionMax="36" xr10:uidLastSave="{00000000-0000-0000-0000-000000000000}"/>
  <bookViews>
    <workbookView xWindow="0" yWindow="0" windowWidth="15360" windowHeight="5475" activeTab="1" xr2:uid="{00000000-000D-0000-FFFF-FFFF00000000}"/>
  </bookViews>
  <sheets>
    <sheet name="Semaforo pqrsf sin cerrar " sheetId="12" r:id="rId1"/>
    <sheet name="Grafico" sheetId="13" r:id="rId2"/>
    <sheet name="Hoja1" sheetId="14" r:id="rId3"/>
  </sheets>
  <definedNames>
    <definedName name="MANEJO_PETICIONES_GC_pqrsf_F_1" localSheetId="0" hidden="1">'Semaforo pqrsf sin cerrar '!$A$2:$H$20</definedName>
  </definedNames>
  <calcPr calcId="191029"/>
</workbook>
</file>

<file path=xl/calcChain.xml><?xml version="1.0" encoding="utf-8"?>
<calcChain xmlns="http://schemas.openxmlformats.org/spreadsheetml/2006/main">
  <c r="I3" i="12" l="1"/>
  <c r="J3" i="12" s="1"/>
  <c r="I4" i="12"/>
  <c r="J4" i="12" s="1"/>
  <c r="I5" i="12"/>
  <c r="J5" i="12" s="1"/>
  <c r="I6" i="12"/>
  <c r="J6" i="12" s="1"/>
  <c r="I7" i="12"/>
  <c r="J7" i="12" s="1"/>
  <c r="I8" i="12"/>
  <c r="J8" i="12" s="1"/>
  <c r="I9" i="12"/>
  <c r="J9" i="12" s="1"/>
  <c r="I10" i="12"/>
  <c r="J10" i="12" s="1"/>
  <c r="I11" i="12"/>
  <c r="J11" i="12" s="1"/>
  <c r="I12" i="12"/>
  <c r="J12" i="12" s="1"/>
  <c r="I13" i="12"/>
  <c r="J13" i="12" s="1"/>
  <c r="I14" i="12"/>
  <c r="J14" i="12" s="1"/>
  <c r="I15" i="12"/>
  <c r="J15" i="12" s="1"/>
  <c r="I16" i="12"/>
  <c r="J16" i="12" s="1"/>
  <c r="I17" i="12"/>
  <c r="J17" i="12" s="1"/>
  <c r="I18" i="12"/>
  <c r="J18" i="12" s="1"/>
  <c r="I19" i="12"/>
  <c r="J19" i="12" s="1"/>
  <c r="I20" i="12"/>
  <c r="J20" i="12" s="1"/>
  <c r="D3" i="1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Aplicaciones\PQRSF\MANEJO PETICIONES GC pqrsf F-1.mdb" keepAlive="1" name="MANEJO PETICIONES GC pqrsf F-11" type="5" refreshedVersion="6" background="1" saveData="1">
    <dbPr connection="Provider=Microsoft.ACE.OLEDB.12.0;User ID=Admin;Data Source=C:\Copia C\Aplicaciones\PQRSF\MANEJO PETICIONES GC pqrsf F-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SEMAFORO POR CERRAR TOTAL 2012-2013" commandType="3"/>
  </connection>
</connections>
</file>

<file path=xl/sharedStrings.xml><?xml version="1.0" encoding="utf-8"?>
<sst xmlns="http://schemas.openxmlformats.org/spreadsheetml/2006/main" count="168" uniqueCount="121">
  <si>
    <t>Responsable</t>
  </si>
  <si>
    <t>ConsecutivoPQRSF</t>
  </si>
  <si>
    <t>FechaNovedad</t>
  </si>
  <si>
    <t>NombrePersona</t>
  </si>
  <si>
    <t>Descripcionsituacionpresentada</t>
  </si>
  <si>
    <t>Derecho de Peticion</t>
  </si>
  <si>
    <t>VencimientoNovedad</t>
  </si>
  <si>
    <t>TipoPQRSF1</t>
  </si>
  <si>
    <t>Conclusiòn</t>
  </si>
  <si>
    <t>Abierta</t>
  </si>
  <si>
    <t>Columna1</t>
  </si>
  <si>
    <t>NombreProceso</t>
  </si>
  <si>
    <t>NombreResponsable</t>
  </si>
  <si>
    <t>Harol David Avellaneda Velandia</t>
  </si>
  <si>
    <t>Total</t>
  </si>
  <si>
    <t>Oficina de Prensa</t>
  </si>
  <si>
    <t>Ofician de Control Interno</t>
  </si>
  <si>
    <t xml:space="preserve">Comisaria de Familia </t>
  </si>
  <si>
    <t>Secretaria de Vivienda</t>
  </si>
  <si>
    <t>Numero de dias Pasados</t>
  </si>
  <si>
    <t># de PQRSF</t>
  </si>
  <si>
    <t>Coordinadora de salud y Seguridad en el Trabajo</t>
  </si>
  <si>
    <t>Lizeth Almanza</t>
  </si>
  <si>
    <t>Archivo General</t>
  </si>
  <si>
    <t>Peticion</t>
  </si>
  <si>
    <t>Diego Marcelo Cubillos Prada</t>
  </si>
  <si>
    <t>Omar Alirio Molina Rubiano</t>
  </si>
  <si>
    <t>Daniel Alejandro Marin Valencia</t>
  </si>
  <si>
    <t>Alejandra Garnica</t>
  </si>
  <si>
    <t>Diego Cubillos</t>
  </si>
  <si>
    <t>Patricia Prieto</t>
  </si>
  <si>
    <t>Diego Carreño</t>
  </si>
  <si>
    <t>Segundo Sanabria</t>
  </si>
  <si>
    <t>Omar Molina</t>
  </si>
  <si>
    <t>Karem Castro</t>
  </si>
  <si>
    <t>Oscar Bello</t>
  </si>
  <si>
    <t>Giovanni Junca</t>
  </si>
  <si>
    <t>Janneth Cristina Sanchez Carreño</t>
  </si>
  <si>
    <t>Javier Jiménez</t>
  </si>
  <si>
    <t>Jennifer Urrego</t>
  </si>
  <si>
    <t>Janneth Sánchez</t>
  </si>
  <si>
    <t>Daniel Marín</t>
  </si>
  <si>
    <t>Gloria Gaitán</t>
  </si>
  <si>
    <t>Inspección de Policía</t>
  </si>
  <si>
    <t xml:space="preserve">Harold David Avellaneda </t>
  </si>
  <si>
    <t>Angie Pulido</t>
  </si>
  <si>
    <t>Almacén General</t>
  </si>
  <si>
    <t>Secretaría de Gestión Integral</t>
  </si>
  <si>
    <t xml:space="preserve">Secretaría de Educación </t>
  </si>
  <si>
    <t>Secretaría De Gobierno</t>
  </si>
  <si>
    <t>Secretaría de Salud</t>
  </si>
  <si>
    <t>Secretaría de Planeación Y Urbanismo</t>
  </si>
  <si>
    <t>Secretaría de Obras e Infraestructura</t>
  </si>
  <si>
    <t>Secretaría de Desarrollo Económico</t>
  </si>
  <si>
    <t>Secretaría de Desarrollo Institucional</t>
  </si>
  <si>
    <t>Secretaría de Hacienda</t>
  </si>
  <si>
    <t>Secretaría de Contratación y Compras</t>
  </si>
  <si>
    <t>Secretaría Jurídica</t>
  </si>
  <si>
    <t>Secretaría de Ambiente Natural</t>
  </si>
  <si>
    <t>Secretaría de Recreación Y Deportes</t>
  </si>
  <si>
    <t>Reclamo</t>
  </si>
  <si>
    <t>Luz Briyyid Molina Verano</t>
  </si>
  <si>
    <t>Karen Ivone Castro Aranguren</t>
  </si>
  <si>
    <t>Johana  Villada</t>
  </si>
  <si>
    <t>Jose Suarez</t>
  </si>
  <si>
    <t>20-413</t>
  </si>
  <si>
    <t>MERY BELTRAN</t>
  </si>
  <si>
    <t>Jenifer M. Urrego Barragan</t>
  </si>
  <si>
    <t>Inconformidad por  propuesta de compartir el colegio de la violeta con el colegio pio X   (4122)</t>
  </si>
  <si>
    <t>20-430</t>
  </si>
  <si>
    <t>JULIO CESAR VARGAS GRANADA</t>
  </si>
  <si>
    <t>DERECHO DE PETICION, ESTADO DE LICENCIA DE CONSTRUCCION DE LOS LOTES UBICADOS EN PREDIO CONJUNTO RESIDENCIAL DE VIVIENDA CAMPESTRE MONTE VIOLETA (4378)</t>
  </si>
  <si>
    <t>20-432</t>
  </si>
  <si>
    <t>ANGELICA MARIA TORO GARNICA</t>
  </si>
  <si>
    <t>SOLICITUD DE INFORMACION: INVESTIGACION PRELIMINAR ETICO - DISCIPLINARIA RADICADO PDCND-2019-000143 (E201914250000853)  (4408)</t>
  </si>
  <si>
    <t>20-433</t>
  </si>
  <si>
    <t>ANONIMA</t>
  </si>
  <si>
    <t>Jhon Murillo Sepulveda tienen un cambuche donde realizan sacrificio de ganado sin ninguna normativa sanitaria  (4426)</t>
  </si>
  <si>
    <t>20-436</t>
  </si>
  <si>
    <t>DEIBY ALEJANDRO BOLIVAR ALBA</t>
  </si>
  <si>
    <t>Segundo Hipolito Sanabria Alarcon</t>
  </si>
  <si>
    <t>Solicitud Para Adopcion De Medidas Necesarias Art. 144 Ley 1437 De 2011. (4445)</t>
  </si>
  <si>
    <t>20-437</t>
  </si>
  <si>
    <t>SANDRA LORENA MONDRAGON HERNANDEZ</t>
  </si>
  <si>
    <t>Remision queja por el consejo municipal  (4474)_x000D_
Con copia informativa a la secretaria de obras</t>
  </si>
  <si>
    <t>20-438</t>
  </si>
  <si>
    <t>Remision de queja concejo municipal (4475)</t>
  </si>
  <si>
    <t>20-440</t>
  </si>
  <si>
    <t>SANDRA LILIANA MORENO MAYORGA</t>
  </si>
  <si>
    <t>Solicitud de informacion sobre titulos mineros y frentes de explotacion en el territorio de su municipio  (4487)</t>
  </si>
  <si>
    <t>20-441</t>
  </si>
  <si>
    <t>JIOMAR ESTEFANIA BOHORQUEZ PEREZ</t>
  </si>
  <si>
    <t>Olga Rincon</t>
  </si>
  <si>
    <t>Derecho de Peticion Informacion URGENTE para realizacion de actividades de Semana de la Juventud (4495)</t>
  </si>
  <si>
    <t>20-442</t>
  </si>
  <si>
    <t>MARIA STELLA MANTILLA PARADA</t>
  </si>
  <si>
    <t>Solicitud de Cobro de Cuota Parte de Bono Pensional  C.C  3180032 PARRAGA PAEZ JOSE HERNANDO  (4497)</t>
  </si>
  <si>
    <t>20-443</t>
  </si>
  <si>
    <t>Anonimo</t>
  </si>
  <si>
    <t>Revision  problemas con pozo septico  de construccion de vivienda  (4503)</t>
  </si>
  <si>
    <t>20-444</t>
  </si>
  <si>
    <t>ORLANDO VELASQUEZ</t>
  </si>
  <si>
    <t>Solicitud de Viabilidad, Regularizacion, Reconocimiento y/o Permiso para la Instalacion de Estacion de  telecomunicaciones 158310 Sopo 1  (4514)</t>
  </si>
  <si>
    <t>20-445</t>
  </si>
  <si>
    <t>ALBERTO RIVERA MARIN</t>
  </si>
  <si>
    <t>SOLICITUD DE INFORMACION SOBRE EL REPORTE COMO DEUDOR MOROSO DEL BANCO DAVIVIENDA S.A. (NIT 860.034.313-7)  (4515)</t>
  </si>
  <si>
    <t>20-446</t>
  </si>
  <si>
    <t>YIBAN ALEJANDRO FLOREZ LOPEZ</t>
  </si>
  <si>
    <t>Solicitud de informacion sobre cuales son las infracciones urbanisticas vigentes dentro de su jurisdiccion  (4516)</t>
  </si>
  <si>
    <t>20-447</t>
  </si>
  <si>
    <t>Solicitud revision y solucion al predio del señor David Cupo donde se construyo un muro de contencion, la lado del salon comunal vereda bellavista. (4543)</t>
  </si>
  <si>
    <t>20-448</t>
  </si>
  <si>
    <t>NATALIA NIEVA CASTAÑEDA</t>
  </si>
  <si>
    <t>Documentos recibidos presuntamente por un funcionario, los cuales no aparecen en la respectiva oficina...documentos para solicitud de mejoramiento de vivienda  (4558)</t>
  </si>
  <si>
    <t>Queja</t>
  </si>
  <si>
    <t>20-449</t>
  </si>
  <si>
    <t>ORLANDO QUIROGA  DURAN</t>
  </si>
  <si>
    <t>Inconformidad sobre el servicio prestado por los patios La Diana  (4565)</t>
  </si>
  <si>
    <t>20-450</t>
  </si>
  <si>
    <t>CAMILO CAMPUZANO DIAZ</t>
  </si>
  <si>
    <t>Solicitud demarcacion o lineamiento del predio en mencion.  (4568)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</si>
</sst>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</font>
    <font>
      <sz val="10"/>
      <color theme="1"/>
      <name val="Arial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7">
    <xf numFmtId="0" fontId="0" fillId="0" borderId="0" xfId="0"/>
    <xf numFmtId="0" fontId="0" fillId="0" borderId="0" xfId="0" applyFont="1" applyAlignment="1">
      <alignment horizontal="center"/>
    </xf>
    <xf numFmtId="2" fontId="8" fillId="3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14" fontId="0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4" fontId="0" fillId="4" borderId="0" xfId="0" applyNumberFormat="1" applyFont="1" applyFill="1" applyAlignment="1">
      <alignment horizontal="center"/>
    </xf>
    <xf numFmtId="2" fontId="8" fillId="4" borderId="0" xfId="0" applyNumberFormat="1" applyFont="1" applyFill="1" applyBorder="1" applyAlignment="1">
      <alignment horizontal="center" vertical="center" wrapText="1"/>
    </xf>
    <xf numFmtId="0" fontId="0" fillId="5" borderId="0" xfId="0" applyFont="1" applyFill="1"/>
    <xf numFmtId="2" fontId="8" fillId="3" borderId="0" xfId="0" applyNumberFormat="1" applyFont="1" applyFill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Alignment="1">
      <alignment horizontal="left" vertical="center" wrapText="1"/>
    </xf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6" fillId="5" borderId="4" xfId="1" applyFont="1" applyFill="1" applyBorder="1" applyAlignment="1">
      <alignment wrapText="1"/>
    </xf>
    <xf numFmtId="0" fontId="6" fillId="5" borderId="3" xfId="1" applyFont="1" applyFill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14" fontId="0" fillId="4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5" borderId="5" xfId="1" applyFont="1" applyFill="1" applyBorder="1" applyAlignment="1">
      <alignment wrapText="1"/>
    </xf>
    <xf numFmtId="0" fontId="5" fillId="5" borderId="5" xfId="1" applyFont="1" applyFill="1" applyBorder="1" applyAlignment="1">
      <alignment horizontal="center" wrapText="1"/>
    </xf>
    <xf numFmtId="0" fontId="6" fillId="0" borderId="6" xfId="2" applyFont="1" applyFill="1" applyBorder="1" applyAlignment="1">
      <alignment wrapText="1"/>
    </xf>
    <xf numFmtId="0" fontId="0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6" fillId="0" borderId="4" xfId="2" applyFont="1" applyFill="1" applyBorder="1" applyAlignment="1">
      <alignment wrapText="1"/>
    </xf>
    <xf numFmtId="0" fontId="6" fillId="0" borderId="7" xfId="2" applyFont="1" applyFill="1" applyBorder="1" applyAlignment="1">
      <alignment wrapText="1"/>
    </xf>
    <xf numFmtId="2" fontId="10" fillId="3" borderId="0" xfId="0" applyNumberFormat="1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/>
    </xf>
    <xf numFmtId="14" fontId="10" fillId="6" borderId="0" xfId="0" applyNumberFormat="1" applyFont="1" applyFill="1" applyAlignment="1">
      <alignment horizontal="center"/>
    </xf>
    <xf numFmtId="0" fontId="10" fillId="6" borderId="0" xfId="0" applyFont="1" applyFill="1"/>
    <xf numFmtId="0" fontId="10" fillId="6" borderId="0" xfId="0" applyFont="1" applyFill="1" applyAlignment="1">
      <alignment horizontal="left" vertical="center" wrapText="1"/>
    </xf>
    <xf numFmtId="14" fontId="10" fillId="6" borderId="0" xfId="0" applyNumberFormat="1" applyFont="1" applyFill="1" applyAlignment="1">
      <alignment horizontal="center" vertical="center"/>
    </xf>
    <xf numFmtId="0" fontId="9" fillId="2" borderId="1" xfId="2" applyFont="1" applyFill="1" applyBorder="1" applyAlignment="1">
      <alignment horizontal="center"/>
    </xf>
    <xf numFmtId="0" fontId="9" fillId="2" borderId="8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7" borderId="9" xfId="0" applyFont="1" applyFill="1" applyBorder="1" applyAlignment="1">
      <alignment vertical="center" wrapText="1"/>
    </xf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left" vertical="center" wrapText="1"/>
    </xf>
    <xf numFmtId="14" fontId="0" fillId="3" borderId="0" xfId="0" applyNumberFormat="1" applyFont="1" applyFill="1" applyAlignment="1">
      <alignment horizontal="center" vertical="center"/>
    </xf>
    <xf numFmtId="14" fontId="0" fillId="6" borderId="0" xfId="0" applyNumberFormat="1" applyFont="1" applyFill="1" applyAlignment="1">
      <alignment horizontal="center"/>
    </xf>
    <xf numFmtId="0" fontId="0" fillId="6" borderId="0" xfId="0" applyFont="1" applyFill="1"/>
    <xf numFmtId="0" fontId="0" fillId="6" borderId="0" xfId="0" applyFont="1" applyFill="1" applyAlignment="1">
      <alignment horizontal="left" vertical="center" wrapText="1"/>
    </xf>
    <xf numFmtId="14" fontId="0" fillId="6" borderId="0" xfId="0" applyNumberFormat="1" applyFont="1" applyFill="1" applyAlignment="1">
      <alignment horizontal="center" vertical="center"/>
    </xf>
    <xf numFmtId="14" fontId="8" fillId="6" borderId="0" xfId="0" applyNumberFormat="1" applyFont="1" applyFill="1" applyAlignment="1">
      <alignment horizontal="center"/>
    </xf>
    <xf numFmtId="0" fontId="8" fillId="6" borderId="0" xfId="0" applyFont="1" applyFill="1"/>
    <xf numFmtId="0" fontId="8" fillId="6" borderId="0" xfId="0" applyFont="1" applyFill="1" applyAlignment="1">
      <alignment horizontal="left" vertical="center" wrapText="1"/>
    </xf>
    <xf numFmtId="14" fontId="8" fillId="6" borderId="0" xfId="0" applyNumberFormat="1" applyFont="1" applyFill="1" applyAlignment="1">
      <alignment horizontal="center" vertical="center"/>
    </xf>
    <xf numFmtId="0" fontId="6" fillId="5" borderId="7" xfId="1" applyFont="1" applyFill="1" applyBorder="1" applyAlignment="1">
      <alignment wrapText="1"/>
    </xf>
  </cellXfs>
  <cellStyles count="3">
    <cellStyle name="Normal" xfId="0" builtinId="0"/>
    <cellStyle name="Normal_Grafico" xfId="1" xr:uid="{00000000-0005-0000-0000-000001000000}"/>
    <cellStyle name="Normal_Grafico_1" xfId="2" xr:uid="{00000000-0005-0000-0000-000002000000}"/>
  </cellStyles>
  <dxfs count="31"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/mm/yyyy"/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/mm/yyyy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/mm/yyyy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Estado de Pqrsf a 04-12-2020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Grafico!$B$2:$C$2</c:f>
              <c:strCache>
                <c:ptCount val="2"/>
                <c:pt idx="0">
                  <c:v>Secretaría de Educación </c:v>
                </c:pt>
                <c:pt idx="1">
                  <c:v>Jennifer Urrego</c:v>
                </c:pt>
              </c:strCache>
            </c:strRef>
          </c:cat>
          <c:val>
            <c:numRef>
              <c:f>Grafico!$D$2:$D$2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2-4959-8535-46A937E4B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2720928"/>
        <c:axId val="252720512"/>
      </c:barChart>
      <c:catAx>
        <c:axId val="25272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252720512"/>
        <c:crosses val="autoZero"/>
        <c:auto val="1"/>
        <c:lblAlgn val="ctr"/>
        <c:lblOffset val="100"/>
        <c:noMultiLvlLbl val="0"/>
      </c:catAx>
      <c:valAx>
        <c:axId val="2527205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5272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595311</xdr:colOff>
      <xdr:row>2</xdr:row>
      <xdr:rowOff>0</xdr:rowOff>
    </xdr:from>
    <xdr:to>
      <xdr:col>7</xdr:col>
      <xdr:colOff>447675</xdr:colOff>
      <xdr:row>13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NEJO PETICIONES GC pqrsf F-1" connectionId="1" xr16:uid="{00000000-0016-0000-0000-000000000000}" autoFormatId="16" applyNumberFormats="0" applyBorderFormats="0" applyFontFormats="0" applyPatternFormats="0" applyAlignmentFormats="0" applyWidthHeightFormats="0">
  <queryTableRefresh nextId="25" unboundColumnsRight="2">
    <queryTableFields count="10">
      <queryTableField id="2" name="ConsecutivoPQRSF" tableColumnId="2"/>
      <queryTableField id="4" name="FechaNovedad" tableColumnId="4"/>
      <queryTableField id="5" name="NombrePersona" tableColumnId="5"/>
      <queryTableField id="7" name="Responsable" tableColumnId="7"/>
      <queryTableField id="8" name="Descripcionsituacionpresentada" tableColumnId="8"/>
      <queryTableField id="9" name="TipoPQRSF1" tableColumnId="9"/>
      <queryTableField id="15" name="VencimientoNovedad" tableColumnId="15"/>
      <queryTableField id="17" name="Conclusiòn" tableColumnId="17"/>
      <queryTableField id="19" dataBound="0" tableColumnId="19"/>
      <queryTableField id="20" dataBound="0" tableColumnId="20"/>
    </queryTableFields>
    <queryTableDeletedFields count="12">
      <deletedField name="Proceso1"/>
      <deletedField name="FechaRespuestaReal"/>
      <deletedField name="IdPqrsf"/>
      <deletedField name="InternaExterna"/>
      <deletedField name="Requiere Accion Correctiva o Preventiva?"/>
      <deletedField name="AccionPropuesta"/>
      <deletedField name="Fecha de entrega para análisis de causas"/>
      <deletedField name="Analisis de causas"/>
      <deletedField name="Fecha tratamiento inmediato1"/>
      <deletedField name="Tratamiento InmediatooAccionesTomadas"/>
      <deletedField name="Expr1001"/>
      <deletedField name="MedioRecepción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00000000-000C-0000-FFFF-FFFF00000000}" name="Tabla_MANEJO_PETICIONES_GC_pqrsf_F_1158" displayName="Tabla_MANEJO_PETICIONES_GC_pqrsf_F_1158" ref="A2:J20" tableType="queryTable" totalsRowShown="0" headerRowDxfId="30" dataDxfId="29">
  <autoFilter ref="A2:J20" xr:uid="{00000000-0009-0000-0100-00009D000000}"/>
  <tableColumns count="10">
    <tableColumn id="2" xr3:uid="{00000000-0010-0000-0000-000002000000}" uniqueName="2" name="ConsecutivoPQRSF" queryTableFieldId="2" dataDxfId="28"/>
    <tableColumn id="4" xr3:uid="{00000000-0010-0000-0000-000004000000}" uniqueName="4" name="FechaNovedad" queryTableFieldId="4" dataDxfId="27"/>
    <tableColumn id="5" xr3:uid="{00000000-0010-0000-0000-000005000000}" uniqueName="5" name="NombrePersona" queryTableFieldId="5" dataDxfId="26"/>
    <tableColumn id="7" xr3:uid="{00000000-0010-0000-0000-000007000000}" uniqueName="7" name="Responsable" queryTableFieldId="7" dataDxfId="25"/>
    <tableColumn id="8" xr3:uid="{00000000-0010-0000-0000-000008000000}" uniqueName="8" name="Descripcionsituacionpresentada" queryTableFieldId="8" dataDxfId="24"/>
    <tableColumn id="9" xr3:uid="{00000000-0010-0000-0000-000009000000}" uniqueName="9" name="TipoPQRSF1" queryTableFieldId="9" dataDxfId="23"/>
    <tableColumn id="15" xr3:uid="{00000000-0010-0000-0000-00000F000000}" uniqueName="15" name="VencimientoNovedad" queryTableFieldId="15" dataDxfId="22"/>
    <tableColumn id="17" xr3:uid="{00000000-0010-0000-0000-000011000000}" uniqueName="17" name="Conclusiòn" queryTableFieldId="17" dataDxfId="21"/>
    <tableColumn id="19" xr3:uid="{00000000-0010-0000-0000-000013000000}" uniqueName="19" name="Columna1" queryTableFieldId="19" dataDxfId="20">
      <calculatedColumnFormula>TODAY()</calculatedColumnFormula>
    </tableColumn>
    <tableColumn id="20" xr3:uid="{00000000-0010-0000-0000-000014000000}" uniqueName="20" name="Numero de dias Pasados" queryTableFieldId="20" dataDxfId="19">
      <calculatedColumnFormula>DAYS360(G3,I3,FALSE)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zoomScale="86" zoomScaleNormal="86" workbookViewId="0">
      <selection activeCell="C28" sqref="C28"/>
    </sheetView>
  </sheetViews>
  <sheetFormatPr baseColWidth="10" defaultColWidth="16.5703125" defaultRowHeight="20.25" customHeight="1" x14ac:dyDescent="0.2"/>
  <cols>
    <col min="1" max="1" width="23.85546875" style="1" customWidth="1"/>
    <col min="2" max="2" width="19.5703125" style="1" customWidth="1"/>
    <col min="3" max="3" width="42.42578125" style="3" bestFit="1" customWidth="1"/>
    <col min="4" max="4" width="30.140625" style="3" bestFit="1" customWidth="1"/>
    <col min="5" max="5" width="81.140625" style="4" customWidth="1"/>
    <col min="6" max="6" width="17.85546875" style="1" customWidth="1"/>
    <col min="7" max="7" width="26" style="23" customWidth="1"/>
    <col min="8" max="8" width="16.7109375" style="1" customWidth="1"/>
    <col min="9" max="9" width="15.5703125" style="3" bestFit="1" customWidth="1"/>
    <col min="10" max="10" width="29.5703125" style="3" customWidth="1"/>
    <col min="11" max="16384" width="16.5703125" style="3"/>
  </cols>
  <sheetData>
    <row r="1" spans="1:10" s="1" customFormat="1" ht="20.25" customHeight="1" x14ac:dyDescent="0.2">
      <c r="G1" s="23"/>
    </row>
    <row r="2" spans="1:10" ht="33.75" customHeight="1" x14ac:dyDescent="0.2">
      <c r="A2" s="8" t="s">
        <v>1</v>
      </c>
      <c r="B2" s="8" t="s">
        <v>2</v>
      </c>
      <c r="C2" s="8" t="s">
        <v>3</v>
      </c>
      <c r="D2" s="8" t="s">
        <v>0</v>
      </c>
      <c r="E2" s="9" t="s">
        <v>4</v>
      </c>
      <c r="F2" s="8" t="s">
        <v>7</v>
      </c>
      <c r="G2" s="8" t="s">
        <v>6</v>
      </c>
      <c r="H2" s="8" t="s">
        <v>8</v>
      </c>
      <c r="I2" s="8" t="s">
        <v>10</v>
      </c>
      <c r="J2" s="8" t="s">
        <v>19</v>
      </c>
    </row>
    <row r="3" spans="1:10" ht="12.75" x14ac:dyDescent="0.2">
      <c r="A3" s="44" t="s">
        <v>65</v>
      </c>
      <c r="B3" s="5">
        <v>44125</v>
      </c>
      <c r="C3" s="45" t="s">
        <v>66</v>
      </c>
      <c r="D3" s="45" t="s">
        <v>67</v>
      </c>
      <c r="E3" s="46" t="s">
        <v>68</v>
      </c>
      <c r="F3" s="44" t="s">
        <v>24</v>
      </c>
      <c r="G3" s="47">
        <v>44142</v>
      </c>
      <c r="H3" s="44" t="s">
        <v>9</v>
      </c>
      <c r="I3" s="5">
        <f t="shared" ref="I3:I20" ca="1" si="0">TODAY()</f>
        <v>44169</v>
      </c>
      <c r="J3" s="2">
        <f ca="1">DAYS360(G3,I3,FALSE)</f>
        <v>27</v>
      </c>
    </row>
    <row r="4" spans="1:10" s="13" customFormat="1" ht="38.25" x14ac:dyDescent="0.2">
      <c r="A4" s="15" t="s">
        <v>69</v>
      </c>
      <c r="B4" s="11">
        <v>44152</v>
      </c>
      <c r="C4" s="16" t="s">
        <v>70</v>
      </c>
      <c r="D4" s="16" t="s">
        <v>37</v>
      </c>
      <c r="E4" s="17" t="s">
        <v>71</v>
      </c>
      <c r="F4" s="15" t="s">
        <v>5</v>
      </c>
      <c r="G4" s="24">
        <v>44169</v>
      </c>
      <c r="H4" s="15" t="s">
        <v>9</v>
      </c>
      <c r="I4" s="11">
        <f t="shared" ca="1" si="0"/>
        <v>44169</v>
      </c>
      <c r="J4" s="2">
        <f ca="1">DAYS360(G4,I4,FALSE)</f>
        <v>0</v>
      </c>
    </row>
    <row r="5" spans="1:10" ht="25.5" x14ac:dyDescent="0.2">
      <c r="A5" s="15" t="s">
        <v>72</v>
      </c>
      <c r="B5" s="11">
        <v>44153</v>
      </c>
      <c r="C5" s="16" t="s">
        <v>73</v>
      </c>
      <c r="D5" s="16" t="s">
        <v>27</v>
      </c>
      <c r="E5" s="17" t="s">
        <v>74</v>
      </c>
      <c r="F5" s="15" t="s">
        <v>5</v>
      </c>
      <c r="G5" s="24">
        <v>44170</v>
      </c>
      <c r="H5" s="15" t="s">
        <v>9</v>
      </c>
      <c r="I5" s="11">
        <f t="shared" ca="1" si="0"/>
        <v>44169</v>
      </c>
      <c r="J5" s="2">
        <f ca="1">DAYS360(G5,I5,FALSE)</f>
        <v>-1</v>
      </c>
    </row>
    <row r="6" spans="1:10" ht="25.5" x14ac:dyDescent="0.2">
      <c r="A6" s="15" t="s">
        <v>75</v>
      </c>
      <c r="B6" s="11">
        <v>44155</v>
      </c>
      <c r="C6" s="16" t="s">
        <v>76</v>
      </c>
      <c r="D6" s="16" t="s">
        <v>13</v>
      </c>
      <c r="E6" s="17" t="s">
        <v>77</v>
      </c>
      <c r="F6" s="15" t="s">
        <v>60</v>
      </c>
      <c r="G6" s="24">
        <v>44172</v>
      </c>
      <c r="H6" s="15" t="s">
        <v>9</v>
      </c>
      <c r="I6" s="11">
        <f t="shared" ca="1" si="0"/>
        <v>44169</v>
      </c>
      <c r="J6" s="2">
        <f ca="1">DAYS360(G6,I6,FALSE)</f>
        <v>-3</v>
      </c>
    </row>
    <row r="7" spans="1:10" ht="12.75" x14ac:dyDescent="0.2">
      <c r="A7" s="15" t="s">
        <v>78</v>
      </c>
      <c r="B7" s="11">
        <v>44158</v>
      </c>
      <c r="C7" s="16" t="s">
        <v>79</v>
      </c>
      <c r="D7" s="16" t="s">
        <v>80</v>
      </c>
      <c r="E7" s="17" t="s">
        <v>81</v>
      </c>
      <c r="F7" s="15" t="s">
        <v>24</v>
      </c>
      <c r="G7" s="24">
        <v>44175</v>
      </c>
      <c r="H7" s="15" t="s">
        <v>9</v>
      </c>
      <c r="I7" s="11">
        <f t="shared" ca="1" si="0"/>
        <v>44169</v>
      </c>
      <c r="J7" s="2">
        <f ca="1">DAYS360(G7,I7,FALSE)</f>
        <v>-6</v>
      </c>
    </row>
    <row r="8" spans="1:10" ht="25.5" x14ac:dyDescent="0.2">
      <c r="A8" s="15" t="s">
        <v>82</v>
      </c>
      <c r="B8" s="11">
        <v>44160</v>
      </c>
      <c r="C8" s="16" t="s">
        <v>83</v>
      </c>
      <c r="D8" s="16" t="s">
        <v>37</v>
      </c>
      <c r="E8" s="17" t="s">
        <v>84</v>
      </c>
      <c r="F8" s="15" t="s">
        <v>60</v>
      </c>
      <c r="G8" s="24">
        <v>44177</v>
      </c>
      <c r="H8" s="15" t="s">
        <v>9</v>
      </c>
      <c r="I8" s="11">
        <f t="shared" ca="1" si="0"/>
        <v>44169</v>
      </c>
      <c r="J8" s="12">
        <f ca="1">DAYS360(G8,I8,FALSE)</f>
        <v>-8</v>
      </c>
    </row>
    <row r="9" spans="1:10" ht="12.75" x14ac:dyDescent="0.2">
      <c r="A9" s="15" t="s">
        <v>85</v>
      </c>
      <c r="B9" s="11">
        <v>44160</v>
      </c>
      <c r="C9" s="16" t="s">
        <v>83</v>
      </c>
      <c r="D9" s="16" t="s">
        <v>25</v>
      </c>
      <c r="E9" s="17" t="s">
        <v>86</v>
      </c>
      <c r="F9" s="15" t="s">
        <v>60</v>
      </c>
      <c r="G9" s="24">
        <v>44177</v>
      </c>
      <c r="H9" s="15" t="s">
        <v>9</v>
      </c>
      <c r="I9" s="11">
        <f t="shared" ca="1" si="0"/>
        <v>44169</v>
      </c>
      <c r="J9" s="12">
        <f ca="1">DAYS360(G9,I9,FALSE)</f>
        <v>-8</v>
      </c>
    </row>
    <row r="10" spans="1:10" ht="25.5" x14ac:dyDescent="0.2">
      <c r="A10" s="15" t="s">
        <v>87</v>
      </c>
      <c r="B10" s="11">
        <v>44161</v>
      </c>
      <c r="C10" s="16" t="s">
        <v>88</v>
      </c>
      <c r="D10" s="16" t="s">
        <v>62</v>
      </c>
      <c r="E10" s="17" t="s">
        <v>89</v>
      </c>
      <c r="F10" s="15" t="s">
        <v>24</v>
      </c>
      <c r="G10" s="24">
        <v>44178</v>
      </c>
      <c r="H10" s="15" t="s">
        <v>9</v>
      </c>
      <c r="I10" s="11">
        <f t="shared" ca="1" si="0"/>
        <v>44169</v>
      </c>
      <c r="J10" s="2">
        <f ca="1">DAYS360(G10,I10,FALSE)</f>
        <v>-9</v>
      </c>
    </row>
    <row r="11" spans="1:10" ht="25.5" x14ac:dyDescent="0.2">
      <c r="A11" s="15" t="s">
        <v>90</v>
      </c>
      <c r="B11" s="11">
        <v>44162</v>
      </c>
      <c r="C11" s="16" t="s">
        <v>91</v>
      </c>
      <c r="D11" s="16" t="s">
        <v>92</v>
      </c>
      <c r="E11" s="17" t="s">
        <v>93</v>
      </c>
      <c r="F11" s="15" t="s">
        <v>5</v>
      </c>
      <c r="G11" s="24">
        <v>44179</v>
      </c>
      <c r="H11" s="15" t="s">
        <v>9</v>
      </c>
      <c r="I11" s="11">
        <f t="shared" ca="1" si="0"/>
        <v>44169</v>
      </c>
      <c r="J11" s="12">
        <f ca="1">DAYS360(G11,I11,FALSE)</f>
        <v>-10</v>
      </c>
    </row>
    <row r="12" spans="1:10" ht="25.5" x14ac:dyDescent="0.2">
      <c r="A12" s="15" t="s">
        <v>94</v>
      </c>
      <c r="B12" s="11">
        <v>44162</v>
      </c>
      <c r="C12" s="16" t="s">
        <v>95</v>
      </c>
      <c r="D12" s="16" t="s">
        <v>80</v>
      </c>
      <c r="E12" s="17" t="s">
        <v>96</v>
      </c>
      <c r="F12" s="15" t="s">
        <v>5</v>
      </c>
      <c r="G12" s="24">
        <v>44179</v>
      </c>
      <c r="H12" s="15" t="s">
        <v>9</v>
      </c>
      <c r="I12" s="11">
        <f t="shared" ca="1" si="0"/>
        <v>44169</v>
      </c>
      <c r="J12" s="2">
        <f ca="1">DAYS360(G12,I12,FALSE)</f>
        <v>-10</v>
      </c>
    </row>
    <row r="13" spans="1:10" ht="12.75" x14ac:dyDescent="0.2">
      <c r="A13" s="15" t="s">
        <v>97</v>
      </c>
      <c r="B13" s="11">
        <v>44162</v>
      </c>
      <c r="C13" s="16" t="s">
        <v>98</v>
      </c>
      <c r="D13" s="16" t="s">
        <v>13</v>
      </c>
      <c r="E13" s="17" t="s">
        <v>99</v>
      </c>
      <c r="F13" s="15" t="s">
        <v>24</v>
      </c>
      <c r="G13" s="24">
        <v>44179</v>
      </c>
      <c r="H13" s="15" t="s">
        <v>9</v>
      </c>
      <c r="I13" s="11">
        <f t="shared" ca="1" si="0"/>
        <v>44169</v>
      </c>
      <c r="J13" s="2">
        <f ca="1">DAYS360(G13,I13,FALSE)</f>
        <v>-10</v>
      </c>
    </row>
    <row r="14" spans="1:10" ht="25.5" x14ac:dyDescent="0.2">
      <c r="A14" s="15" t="s">
        <v>100</v>
      </c>
      <c r="B14" s="11">
        <v>44165</v>
      </c>
      <c r="C14" s="16" t="s">
        <v>101</v>
      </c>
      <c r="D14" s="16" t="s">
        <v>37</v>
      </c>
      <c r="E14" s="17" t="s">
        <v>102</v>
      </c>
      <c r="F14" s="15" t="s">
        <v>5</v>
      </c>
      <c r="G14" s="24">
        <v>44182</v>
      </c>
      <c r="H14" s="15" t="s">
        <v>9</v>
      </c>
      <c r="I14" s="11">
        <f t="shared" ca="1" si="0"/>
        <v>44169</v>
      </c>
      <c r="J14" s="2">
        <f ca="1">DAYS360(G14,I14,FALSE)</f>
        <v>-13</v>
      </c>
    </row>
    <row r="15" spans="1:10" ht="25.5" x14ac:dyDescent="0.2">
      <c r="A15" s="29" t="s">
        <v>103</v>
      </c>
      <c r="B15" s="48">
        <v>44165</v>
      </c>
      <c r="C15" s="49" t="s">
        <v>104</v>
      </c>
      <c r="D15" s="49" t="s">
        <v>26</v>
      </c>
      <c r="E15" s="50" t="s">
        <v>105</v>
      </c>
      <c r="F15" s="29" t="s">
        <v>5</v>
      </c>
      <c r="G15" s="51">
        <v>44182</v>
      </c>
      <c r="H15" s="29" t="s">
        <v>9</v>
      </c>
      <c r="I15" s="48">
        <f t="shared" ca="1" si="0"/>
        <v>44169</v>
      </c>
      <c r="J15" s="2">
        <f ca="1">DAYS360(G15,I15,FALSE)</f>
        <v>-13</v>
      </c>
    </row>
    <row r="16" spans="1:10" ht="25.5" x14ac:dyDescent="0.2">
      <c r="A16" s="30" t="s">
        <v>106</v>
      </c>
      <c r="B16" s="52">
        <v>44165</v>
      </c>
      <c r="C16" s="53" t="s">
        <v>107</v>
      </c>
      <c r="D16" s="53" t="s">
        <v>13</v>
      </c>
      <c r="E16" s="54" t="s">
        <v>108</v>
      </c>
      <c r="F16" s="30" t="s">
        <v>5</v>
      </c>
      <c r="G16" s="55">
        <v>44182</v>
      </c>
      <c r="H16" s="30" t="s">
        <v>9</v>
      </c>
      <c r="I16" s="52">
        <f t="shared" ca="1" si="0"/>
        <v>44169</v>
      </c>
      <c r="J16" s="2">
        <f ca="1">DAYS360(G16,I16,FALSE)</f>
        <v>-13</v>
      </c>
    </row>
    <row r="17" spans="1:10" ht="25.5" x14ac:dyDescent="0.2">
      <c r="A17" s="30" t="s">
        <v>109</v>
      </c>
      <c r="B17" s="52">
        <v>44167</v>
      </c>
      <c r="C17" s="53" t="s">
        <v>76</v>
      </c>
      <c r="D17" s="53" t="s">
        <v>13</v>
      </c>
      <c r="E17" s="54" t="s">
        <v>110</v>
      </c>
      <c r="F17" s="30" t="s">
        <v>24</v>
      </c>
      <c r="G17" s="55">
        <v>44184</v>
      </c>
      <c r="H17" s="30" t="s">
        <v>9</v>
      </c>
      <c r="I17" s="52">
        <f t="shared" ca="1" si="0"/>
        <v>44169</v>
      </c>
      <c r="J17" s="14">
        <f ca="1">DAYS360(G17,I17,FALSE)</f>
        <v>-15</v>
      </c>
    </row>
    <row r="18" spans="1:10" ht="25.5" x14ac:dyDescent="0.2">
      <c r="A18" s="30" t="s">
        <v>111</v>
      </c>
      <c r="B18" s="52">
        <v>44167</v>
      </c>
      <c r="C18" s="53" t="s">
        <v>112</v>
      </c>
      <c r="D18" s="53" t="s">
        <v>64</v>
      </c>
      <c r="E18" s="54" t="s">
        <v>113</v>
      </c>
      <c r="F18" s="30" t="s">
        <v>114</v>
      </c>
      <c r="G18" s="55">
        <v>44184</v>
      </c>
      <c r="H18" s="30" t="s">
        <v>9</v>
      </c>
      <c r="I18" s="52">
        <f t="shared" ca="1" si="0"/>
        <v>44169</v>
      </c>
      <c r="J18" s="14">
        <f ca="1">DAYS360(G18,I18,FALSE)</f>
        <v>-15</v>
      </c>
    </row>
    <row r="19" spans="1:10" ht="12.75" x14ac:dyDescent="0.2">
      <c r="A19" s="34" t="s">
        <v>115</v>
      </c>
      <c r="B19" s="35">
        <v>44168</v>
      </c>
      <c r="C19" s="36" t="s">
        <v>116</v>
      </c>
      <c r="D19" s="36" t="s">
        <v>25</v>
      </c>
      <c r="E19" s="37" t="s">
        <v>117</v>
      </c>
      <c r="F19" s="34" t="s">
        <v>60</v>
      </c>
      <c r="G19" s="38">
        <v>44185</v>
      </c>
      <c r="H19" s="34" t="s">
        <v>9</v>
      </c>
      <c r="I19" s="35">
        <f t="shared" ca="1" si="0"/>
        <v>44169</v>
      </c>
      <c r="J19" s="33">
        <f ca="1">DAYS360(G19,I19,FALSE)</f>
        <v>-16</v>
      </c>
    </row>
    <row r="20" spans="1:10" ht="12.75" x14ac:dyDescent="0.2">
      <c r="A20" s="34" t="s">
        <v>118</v>
      </c>
      <c r="B20" s="35">
        <v>44168</v>
      </c>
      <c r="C20" s="36" t="s">
        <v>119</v>
      </c>
      <c r="D20" s="36" t="s">
        <v>37</v>
      </c>
      <c r="E20" s="37" t="s">
        <v>120</v>
      </c>
      <c r="F20" s="34" t="s">
        <v>5</v>
      </c>
      <c r="G20" s="38">
        <v>44185</v>
      </c>
      <c r="H20" s="34" t="s">
        <v>9</v>
      </c>
      <c r="I20" s="35">
        <f t="shared" ca="1" si="0"/>
        <v>44169</v>
      </c>
      <c r="J20" s="33">
        <f ca="1">DAYS360(G20,I20,FALSE)</f>
        <v>-16</v>
      </c>
    </row>
    <row r="21" spans="1:10" ht="12.75" x14ac:dyDescent="0.2"/>
    <row r="22" spans="1:10" s="7" customFormat="1" ht="12.75" x14ac:dyDescent="0.2">
      <c r="A22" s="1"/>
      <c r="B22" s="1"/>
      <c r="C22" s="3"/>
      <c r="D22" s="3"/>
      <c r="E22" s="4"/>
      <c r="F22" s="1"/>
      <c r="G22" s="23"/>
      <c r="H22" s="1"/>
      <c r="I22" s="3"/>
      <c r="J22" s="3"/>
    </row>
    <row r="23" spans="1:10" s="7" customFormat="1" ht="12.75" x14ac:dyDescent="0.2">
      <c r="A23" s="1"/>
      <c r="B23" s="1"/>
      <c r="C23" s="3"/>
      <c r="D23" s="3"/>
      <c r="E23" s="4"/>
      <c r="F23" s="1"/>
      <c r="G23" s="23"/>
      <c r="H23" s="1"/>
      <c r="I23" s="3"/>
      <c r="J23" s="3"/>
    </row>
    <row r="24" spans="1:10" s="7" customFormat="1" ht="12.75" x14ac:dyDescent="0.2">
      <c r="A24" s="1"/>
      <c r="B24" s="1"/>
      <c r="C24" s="3"/>
      <c r="D24" s="3"/>
      <c r="E24" s="4"/>
      <c r="F24" s="1"/>
      <c r="G24" s="23"/>
      <c r="H24" s="1"/>
      <c r="I24" s="3"/>
      <c r="J24" s="3"/>
    </row>
    <row r="25" spans="1:10" ht="12.75" x14ac:dyDescent="0.2"/>
    <row r="26" spans="1:10" ht="12.75" x14ac:dyDescent="0.2"/>
    <row r="27" spans="1:10" ht="12.75" x14ac:dyDescent="0.2"/>
    <row r="28" spans="1:10" ht="12.75" x14ac:dyDescent="0.2"/>
    <row r="29" spans="1:10" ht="12.75" x14ac:dyDescent="0.2"/>
    <row r="30" spans="1:10" ht="12.75" x14ac:dyDescent="0.2"/>
    <row r="31" spans="1:10" ht="12.75" x14ac:dyDescent="0.2"/>
    <row r="32" spans="1:10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</sheetData>
  <conditionalFormatting sqref="J3:J20">
    <cfRule type="cellIs" dxfId="18" priority="53" stopIfTrue="1" operator="between">
      <formula>-1</formula>
      <formula>-3</formula>
    </cfRule>
    <cfRule type="cellIs" dxfId="17" priority="54" stopIfTrue="1" operator="lessThanOrEqual">
      <formula>-4</formula>
    </cfRule>
    <cfRule type="cellIs" dxfId="16" priority="55" stopIfTrue="1" operator="greaterThan">
      <formula>-2</formula>
    </cfRule>
  </conditionalFormatting>
  <conditionalFormatting sqref="D16:D20 D3:D14">
    <cfRule type="cellIs" dxfId="15" priority="52" stopIfTrue="1" operator="equal">
      <formula>"William Octavio Venegas Ramirez"</formula>
    </cfRule>
  </conditionalFormatting>
  <conditionalFormatting sqref="D16:D20 D3:D14">
    <cfRule type="cellIs" dxfId="14" priority="50" stopIfTrue="1" operator="equal">
      <formula>"Carlos Fernando Reyes"</formula>
    </cfRule>
  </conditionalFormatting>
  <conditionalFormatting sqref="D16:D20 D3:D14">
    <cfRule type="cellIs" dxfId="13" priority="48" stopIfTrue="1" operator="equal">
      <formula>"Orlando Bolivar Alonso"</formula>
    </cfRule>
  </conditionalFormatting>
  <conditionalFormatting sqref="D16:D20 D3:D14">
    <cfRule type="cellIs" dxfId="12" priority="46" stopIfTrue="1" operator="equal">
      <formula>"Sandra Zapata Prieto"</formula>
    </cfRule>
  </conditionalFormatting>
  <conditionalFormatting sqref="D16:D20 D3:D14">
    <cfRule type="cellIs" dxfId="11" priority="44" stopIfTrue="1" operator="equal">
      <formula>"Paulo Martin Prieto Carranza"</formula>
    </cfRule>
  </conditionalFormatting>
  <conditionalFormatting sqref="D16:D20 D3:D14">
    <cfRule type="cellIs" dxfId="10" priority="41" stopIfTrue="1" operator="equal">
      <formula>"Juan Sebastian Galvis Martinez"</formula>
    </cfRule>
  </conditionalFormatting>
  <conditionalFormatting sqref="D16:D20 D3:D14">
    <cfRule type="cellIs" dxfId="9" priority="39" stopIfTrue="1" operator="equal">
      <formula>"Cindy Johana Forero Rico"</formula>
    </cfRule>
  </conditionalFormatting>
  <conditionalFormatting sqref="D16:D20 D3:D14">
    <cfRule type="cellIs" dxfId="8" priority="37" stopIfTrue="1" operator="equal">
      <formula>"Jose Octavio Arevalo Useche"</formula>
    </cfRule>
  </conditionalFormatting>
  <conditionalFormatting sqref="D15">
    <cfRule type="cellIs" dxfId="7" priority="8" stopIfTrue="1" operator="equal">
      <formula>"William Octavio Venegas Ramirez"</formula>
    </cfRule>
  </conditionalFormatting>
  <conditionalFormatting sqref="D15">
    <cfRule type="cellIs" dxfId="6" priority="7" stopIfTrue="1" operator="equal">
      <formula>"Carlos Fernando Reyes"</formula>
    </cfRule>
  </conditionalFormatting>
  <conditionalFormatting sqref="D15">
    <cfRule type="cellIs" dxfId="5" priority="6" stopIfTrue="1" operator="equal">
      <formula>"Orlando Bolivar Alonso"</formula>
    </cfRule>
  </conditionalFormatting>
  <conditionalFormatting sqref="D15">
    <cfRule type="cellIs" dxfId="4" priority="5" stopIfTrue="1" operator="equal">
      <formula>"Sandra Zapata Prieto"</formula>
    </cfRule>
  </conditionalFormatting>
  <conditionalFormatting sqref="D15">
    <cfRule type="cellIs" dxfId="3" priority="4" stopIfTrue="1" operator="equal">
      <formula>"Paulo Martin Prieto Carranza"</formula>
    </cfRule>
  </conditionalFormatting>
  <conditionalFormatting sqref="D15">
    <cfRule type="cellIs" dxfId="2" priority="3" stopIfTrue="1" operator="equal">
      <formula>"Juan Sebastian Galvis Martinez"</formula>
    </cfRule>
  </conditionalFormatting>
  <conditionalFormatting sqref="D15">
    <cfRule type="cellIs" dxfId="1" priority="2" stopIfTrue="1" operator="equal">
      <formula>"Cindy Johana Forero Rico"</formula>
    </cfRule>
  </conditionalFormatting>
  <conditionalFormatting sqref="D15">
    <cfRule type="cellIs" dxfId="0" priority="1" stopIfTrue="1" operator="equal">
      <formula>"Jose Octavio Arevalo Useche"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6"/>
  <sheetViews>
    <sheetView tabSelected="1" workbookViewId="0">
      <selection activeCell="I18" sqref="I18"/>
    </sheetView>
  </sheetViews>
  <sheetFormatPr baseColWidth="10" defaultRowHeight="18" customHeight="1" x14ac:dyDescent="0.2"/>
  <cols>
    <col min="2" max="2" width="46.7109375" style="6" customWidth="1"/>
    <col min="3" max="3" width="36.42578125" style="6" customWidth="1"/>
    <col min="4" max="4" width="14.28515625" style="6" customWidth="1"/>
    <col min="5" max="5" width="25.42578125" customWidth="1"/>
  </cols>
  <sheetData>
    <row r="1" spans="2:4" ht="18" customHeight="1" x14ac:dyDescent="0.2">
      <c r="B1" s="39" t="s">
        <v>11</v>
      </c>
      <c r="C1" s="40" t="s">
        <v>12</v>
      </c>
      <c r="D1" s="41" t="s">
        <v>20</v>
      </c>
    </row>
    <row r="2" spans="2:4" ht="18" customHeight="1" thickBot="1" x14ac:dyDescent="0.3">
      <c r="B2" s="28" t="s">
        <v>48</v>
      </c>
      <c r="C2" s="56" t="s">
        <v>39</v>
      </c>
      <c r="D2" s="42">
        <v>1</v>
      </c>
    </row>
    <row r="3" spans="2:4" ht="18" customHeight="1" x14ac:dyDescent="0.3">
      <c r="B3" s="10" t="s">
        <v>14</v>
      </c>
      <c r="C3" s="26"/>
      <c r="D3" s="27">
        <f>SUM(D2:D2)</f>
        <v>1</v>
      </c>
    </row>
    <row r="6" spans="2:4" ht="18" customHeight="1" x14ac:dyDescent="0.2">
      <c r="C6" s="25"/>
    </row>
  </sheetData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4"/>
  <sheetViews>
    <sheetView workbookViewId="0">
      <selection activeCell="B6" sqref="B6:C6"/>
    </sheetView>
  </sheetViews>
  <sheetFormatPr baseColWidth="10" defaultRowHeight="12.75" x14ac:dyDescent="0.2"/>
  <cols>
    <col min="2" max="2" width="49.140625" customWidth="1"/>
    <col min="3" max="3" width="35.28515625" customWidth="1"/>
  </cols>
  <sheetData>
    <row r="2" spans="2:4" ht="13.5" thickBot="1" x14ac:dyDescent="0.25"/>
    <row r="3" spans="2:4" ht="15.75" x14ac:dyDescent="0.25">
      <c r="B3" s="18" t="s">
        <v>11</v>
      </c>
      <c r="C3" s="19" t="s">
        <v>12</v>
      </c>
    </row>
    <row r="4" spans="2:4" ht="15.75" x14ac:dyDescent="0.25">
      <c r="B4" s="20" t="s">
        <v>47</v>
      </c>
      <c r="C4" s="21" t="s">
        <v>38</v>
      </c>
    </row>
    <row r="5" spans="2:4" ht="15.75" x14ac:dyDescent="0.25">
      <c r="B5" s="20" t="s">
        <v>15</v>
      </c>
      <c r="C5" s="21" t="s">
        <v>28</v>
      </c>
    </row>
    <row r="6" spans="2:4" ht="15.75" x14ac:dyDescent="0.25">
      <c r="B6" s="20" t="s">
        <v>48</v>
      </c>
      <c r="C6" s="21" t="s">
        <v>39</v>
      </c>
    </row>
    <row r="7" spans="2:4" ht="15.75" x14ac:dyDescent="0.25">
      <c r="B7" s="20" t="s">
        <v>49</v>
      </c>
      <c r="C7" s="21" t="s">
        <v>29</v>
      </c>
    </row>
    <row r="8" spans="2:4" ht="15.75" x14ac:dyDescent="0.25">
      <c r="B8" s="20" t="s">
        <v>50</v>
      </c>
      <c r="C8" s="21" t="s">
        <v>61</v>
      </c>
      <c r="D8" s="43"/>
    </row>
    <row r="9" spans="2:4" ht="15.75" x14ac:dyDescent="0.25">
      <c r="B9" s="20" t="s">
        <v>51</v>
      </c>
      <c r="C9" s="21" t="s">
        <v>40</v>
      </c>
    </row>
    <row r="10" spans="2:4" ht="15.75" x14ac:dyDescent="0.25">
      <c r="B10" s="20" t="s">
        <v>52</v>
      </c>
      <c r="C10" s="21" t="s">
        <v>30</v>
      </c>
    </row>
    <row r="11" spans="2:4" ht="15.75" x14ac:dyDescent="0.25">
      <c r="B11" s="22" t="s">
        <v>53</v>
      </c>
      <c r="C11" s="21" t="s">
        <v>31</v>
      </c>
    </row>
    <row r="12" spans="2:4" ht="15.75" x14ac:dyDescent="0.25">
      <c r="B12" s="20" t="s">
        <v>54</v>
      </c>
      <c r="C12" s="21" t="s">
        <v>32</v>
      </c>
    </row>
    <row r="13" spans="2:4" ht="15.75" x14ac:dyDescent="0.25">
      <c r="B13" s="20" t="s">
        <v>55</v>
      </c>
      <c r="C13" s="21" t="s">
        <v>33</v>
      </c>
    </row>
    <row r="14" spans="2:4" ht="15.75" x14ac:dyDescent="0.25">
      <c r="B14" s="20" t="s">
        <v>56</v>
      </c>
      <c r="C14" s="21" t="s">
        <v>41</v>
      </c>
    </row>
    <row r="15" spans="2:4" ht="15.75" x14ac:dyDescent="0.25">
      <c r="B15" s="20" t="s">
        <v>57</v>
      </c>
      <c r="C15" s="21" t="s">
        <v>41</v>
      </c>
    </row>
    <row r="16" spans="2:4" ht="15.75" x14ac:dyDescent="0.25">
      <c r="B16" s="20" t="s">
        <v>16</v>
      </c>
      <c r="C16" s="21" t="s">
        <v>42</v>
      </c>
    </row>
    <row r="17" spans="2:3" ht="15.75" x14ac:dyDescent="0.25">
      <c r="B17" s="20" t="s">
        <v>17</v>
      </c>
      <c r="C17" s="21" t="s">
        <v>63</v>
      </c>
    </row>
    <row r="18" spans="2:3" ht="15.75" x14ac:dyDescent="0.25">
      <c r="B18" s="20" t="s">
        <v>43</v>
      </c>
      <c r="C18" s="21" t="s">
        <v>44</v>
      </c>
    </row>
    <row r="19" spans="2:3" ht="15.75" x14ac:dyDescent="0.25">
      <c r="B19" s="20" t="s">
        <v>18</v>
      </c>
      <c r="C19" s="31" t="s">
        <v>64</v>
      </c>
    </row>
    <row r="20" spans="2:3" ht="15.75" x14ac:dyDescent="0.25">
      <c r="B20" s="20" t="s">
        <v>21</v>
      </c>
      <c r="C20" s="31" t="s">
        <v>45</v>
      </c>
    </row>
    <row r="21" spans="2:3" ht="15.75" x14ac:dyDescent="0.25">
      <c r="B21" s="20" t="s">
        <v>58</v>
      </c>
      <c r="C21" s="31" t="s">
        <v>34</v>
      </c>
    </row>
    <row r="22" spans="2:3" ht="15.75" x14ac:dyDescent="0.25">
      <c r="B22" s="20" t="s">
        <v>59</v>
      </c>
      <c r="C22" s="31" t="s">
        <v>35</v>
      </c>
    </row>
    <row r="23" spans="2:3" ht="15.75" x14ac:dyDescent="0.25">
      <c r="B23" s="20" t="s">
        <v>23</v>
      </c>
      <c r="C23" s="31" t="s">
        <v>22</v>
      </c>
    </row>
    <row r="24" spans="2:3" ht="16.5" thickBot="1" x14ac:dyDescent="0.3">
      <c r="B24" s="28" t="s">
        <v>46</v>
      </c>
      <c r="C24" s="32" t="s">
        <v>36</v>
      </c>
    </row>
  </sheetData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28069B18E5504EA7E4777D8228D16E" ma:contentTypeVersion="2" ma:contentTypeDescription="Crear nuevo documento." ma:contentTypeScope="" ma:versionID="723dc0e2f0e792da9da621a04387475b">
  <xsd:schema xmlns:xsd="http://www.w3.org/2001/XMLSchema" xmlns:xs="http://www.w3.org/2001/XMLSchema" xmlns:p="http://schemas.microsoft.com/office/2006/metadata/properties" xmlns:ns2="538ef492-84b6-45ef-a6b6-d404662b89a7" targetNamespace="http://schemas.microsoft.com/office/2006/metadata/properties" ma:root="true" ma:fieldsID="9899d0815ba268b49022c12ae339551a" ns2:_="">
    <xsd:import namespace="538ef492-84b6-45ef-a6b6-d404662b89a7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8ef492-84b6-45ef-a6b6-d404662b89a7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" ma:index="9" nillable="true" ma:displayName="Fecha" ma:internalName="Fech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538ef492-84b6-45ef-a6b6-d404662b89a7">11 de Diciembre de 2020</Fecha>
    <Descripci_x00f3_n xmlns="538ef492-84b6-45ef-a6b6-d404662b89a7">Semáforo de Seguimiento Pqrsf Radicadas 04-12-2020</Descripci_x00f3_n>
  </documentManagement>
</p:properties>
</file>

<file path=customXml/itemProps1.xml><?xml version="1.0" encoding="utf-8"?>
<ds:datastoreItem xmlns:ds="http://schemas.openxmlformats.org/officeDocument/2006/customXml" ds:itemID="{DD56E93D-7C08-45B0-96DC-8478C430FF45}"/>
</file>

<file path=customXml/itemProps2.xml><?xml version="1.0" encoding="utf-8"?>
<ds:datastoreItem xmlns:ds="http://schemas.openxmlformats.org/officeDocument/2006/customXml" ds:itemID="{C22649C4-8B99-4836-AFF4-168DADE996BF}"/>
</file>

<file path=customXml/itemProps3.xml><?xml version="1.0" encoding="utf-8"?>
<ds:datastoreItem xmlns:ds="http://schemas.openxmlformats.org/officeDocument/2006/customXml" ds:itemID="{9E40B9A1-EA7B-4A30-8B22-60290F1FE4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Semaforo pqrsf sin cerrar </vt:lpstr>
      <vt:lpstr>Grafico</vt:lpstr>
      <vt:lpstr>Hoja1</vt:lpstr>
    </vt:vector>
  </TitlesOfParts>
  <Company>ALCALDIA MUNICIPAL DE SOPO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Semáforo de Seguimiento Pqrsf Radicadas 04-12-2020</dc:title>
  <dc:creator>CALIDAD</dc:creator>
  <cp:lastModifiedBy>Calidad</cp:lastModifiedBy>
  <cp:lastPrinted>2015-08-31T21:03:59Z</cp:lastPrinted>
  <dcterms:created xsi:type="dcterms:W3CDTF">2011-02-10T15:04:10Z</dcterms:created>
  <dcterms:modified xsi:type="dcterms:W3CDTF">2020-12-04T13:41:13Z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0x0101000028069B18E5504EA7E4777D8228D16E</vt:lpwstr>
  </property>
</Properties>
</file>