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2021\Semaforos de Pqrsf\"/>
    </mc:Choice>
  </mc:AlternateContent>
  <xr:revisionPtr revIDLastSave="0" documentId="13_ncr:1_{EDFC3B14-3412-4967-8658-D6C26A7E7679}" xr6:coauthVersionLast="36" xr6:coauthVersionMax="36" xr10:uidLastSave="{00000000-0000-0000-0000-000000000000}"/>
  <bookViews>
    <workbookView xWindow="0" yWindow="0" windowWidth="15360" windowHeight="5475" xr2:uid="{00000000-000D-0000-FFFF-FFFF00000000}"/>
  </bookViews>
  <sheets>
    <sheet name="Semaforo pqrsf sin cerrar " sheetId="12" r:id="rId1"/>
    <sheet name="Grafico" sheetId="13" r:id="rId2"/>
  </sheets>
  <definedNames>
    <definedName name="MANEJO_PETICIONES_GC_pqrsf_F_1" localSheetId="0" hidden="1">'Semaforo pqrsf sin cerrar '!$A$2:$R$28</definedName>
  </definedNames>
  <calcPr calcId="191029"/>
</workbook>
</file>

<file path=xl/calcChain.xml><?xml version="1.0" encoding="utf-8"?>
<calcChain xmlns="http://schemas.openxmlformats.org/spreadsheetml/2006/main">
  <c r="S3" i="12" l="1"/>
  <c r="T3" i="12" s="1"/>
  <c r="S4" i="12"/>
  <c r="T4" i="12" s="1"/>
  <c r="S5" i="12"/>
  <c r="T5" i="12" s="1"/>
  <c r="S6" i="12"/>
  <c r="T6" i="12" s="1"/>
  <c r="S7" i="12"/>
  <c r="T7" i="12" s="1"/>
  <c r="S8" i="12"/>
  <c r="T8" i="12" s="1"/>
  <c r="S9" i="12"/>
  <c r="T9" i="12" s="1"/>
  <c r="S10" i="12"/>
  <c r="T10" i="12" s="1"/>
  <c r="S11" i="12"/>
  <c r="T11" i="12" s="1"/>
  <c r="S12" i="12"/>
  <c r="T12" i="12" s="1"/>
  <c r="S13" i="12"/>
  <c r="T13" i="12" s="1"/>
  <c r="S14" i="12"/>
  <c r="T14" i="12" s="1"/>
  <c r="S15" i="12"/>
  <c r="T15" i="12" s="1"/>
  <c r="S16" i="12"/>
  <c r="T16" i="12" s="1"/>
  <c r="S17" i="12"/>
  <c r="T17" i="12" s="1"/>
  <c r="S18" i="12"/>
  <c r="T18" i="12" s="1"/>
  <c r="S19" i="12"/>
  <c r="T19" i="12" s="1"/>
  <c r="S20" i="12"/>
  <c r="T20" i="12" s="1"/>
  <c r="S21" i="12"/>
  <c r="T21" i="12" s="1"/>
  <c r="S22" i="12"/>
  <c r="T22" i="12" s="1"/>
  <c r="S23" i="12"/>
  <c r="T23" i="12" s="1"/>
  <c r="S24" i="12"/>
  <c r="T24" i="12" s="1"/>
  <c r="S25" i="12"/>
  <c r="T25" i="12" s="1"/>
  <c r="S26" i="12"/>
  <c r="T26" i="12" s="1"/>
  <c r="S27" i="12"/>
  <c r="T27" i="12" s="1"/>
  <c r="S28" i="12"/>
  <c r="T28" i="12" s="1"/>
  <c r="D6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A1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Información pendiente por consultar 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Aplicaciones\PQRSF\MANEJO PETICIONES GC pqrsf F-1.mdb" keepAlive="1" name="MANEJO PETICIONES GC pqrsf F-11" type="5" refreshedVersion="6" background="1" saveData="1">
    <dbPr connection="Provider=Microsoft.ACE.OLEDB.12.0;User ID=Admin;Data Source=C:\Copia C\Aplicaciones\PQRSF\MANEJO PETICIONES GC pqrsf F-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SEMAFORO POR CERRAR TOTAL 2012-2013" commandType="3"/>
  </connection>
</connections>
</file>

<file path=xl/sharedStrings.xml><?xml version="1.0" encoding="utf-8"?>
<sst xmlns="http://schemas.openxmlformats.org/spreadsheetml/2006/main" count="314" uniqueCount="128">
  <si>
    <t>Responsable</t>
  </si>
  <si>
    <t>Externa</t>
  </si>
  <si>
    <t>PREVENTIVA</t>
  </si>
  <si>
    <t>Responder al peticionario</t>
  </si>
  <si>
    <t>ConsecutivoPQRSF</t>
  </si>
  <si>
    <t>InternaExterna</t>
  </si>
  <si>
    <t>FechaNovedad</t>
  </si>
  <si>
    <t>NombrePersona</t>
  </si>
  <si>
    <t>Descripcionsituacionpresentada</t>
  </si>
  <si>
    <t>AccionPropuesta</t>
  </si>
  <si>
    <t>Derecho de Peticion</t>
  </si>
  <si>
    <t>VencimientoNovedad</t>
  </si>
  <si>
    <t>TipoPQRSF1</t>
  </si>
  <si>
    <t>Requiere Accion Correctiva o Preventiva?</t>
  </si>
  <si>
    <t>Fecha tratamiento inmediato1</t>
  </si>
  <si>
    <t>Fecha de entrega para análisis de causas</t>
  </si>
  <si>
    <t>Analisis de causas</t>
  </si>
  <si>
    <t>Conclusiòn</t>
  </si>
  <si>
    <t>Abierta</t>
  </si>
  <si>
    <t>Columna1</t>
  </si>
  <si>
    <t>IdPqrsf</t>
  </si>
  <si>
    <t>Tratamiento InmediatooAccionesTomadas</t>
  </si>
  <si>
    <t>Expr1001</t>
  </si>
  <si>
    <t>MedioRecepción</t>
  </si>
  <si>
    <t>3</t>
  </si>
  <si>
    <t>NombreProceso</t>
  </si>
  <si>
    <t>NombreResponsable</t>
  </si>
  <si>
    <t>Harol David Avellaneda Velandia</t>
  </si>
  <si>
    <t>Total</t>
  </si>
  <si>
    <t>Numero de dias Pasados</t>
  </si>
  <si>
    <t># de PQRSF</t>
  </si>
  <si>
    <t>Peticion</t>
  </si>
  <si>
    <t>5</t>
  </si>
  <si>
    <t>Tramitar Peticiòn</t>
  </si>
  <si>
    <t>4</t>
  </si>
  <si>
    <t>Omar Alirio Molina Rubiano</t>
  </si>
  <si>
    <t>Daniel Alejandro Marin Valencia</t>
  </si>
  <si>
    <t>Omar Molina</t>
  </si>
  <si>
    <t>CORRECTIVA</t>
  </si>
  <si>
    <t>Janneth Cristina Sanchez Carreño</t>
  </si>
  <si>
    <t>Secretaría de Hacienda</t>
  </si>
  <si>
    <t>2</t>
  </si>
  <si>
    <t>anonima</t>
  </si>
  <si>
    <t>Reclamo</t>
  </si>
  <si>
    <t>Tramitar el reclamo</t>
  </si>
  <si>
    <t>20-461</t>
  </si>
  <si>
    <t>JENIFER TATIANA MONTOYA</t>
  </si>
  <si>
    <t>Solicitud de informacion, en relacion a  accidentes en bienes inmuebles en el municipio de sopo  (4625)</t>
  </si>
  <si>
    <t>20-479</t>
  </si>
  <si>
    <t>WILLIAM OCTAVIO VENEGAS RAMIREZ</t>
  </si>
  <si>
    <t>Expedicion copia de fallos y segunda instancia de del procesos mencionados a en el documento adjunto</t>
  </si>
  <si>
    <t>2021-DA-0023   Solicitando plazo maximo para la respuesta hasta el dia 04-02-2021 ----21-01-2021</t>
  </si>
  <si>
    <t>21-005</t>
  </si>
  <si>
    <t>CONNY ALEXANDRA LINARES GARCIA</t>
  </si>
  <si>
    <t>Solicitud estado de cuenta de los crEditos otorgados por el FOES  (0057)</t>
  </si>
  <si>
    <t>21-006</t>
  </si>
  <si>
    <t>LEONARDO CORAL PRADA</t>
  </si>
  <si>
    <t>Solicitud de Funcionamiento establecimiento de comercio en zona residencial  (0065).</t>
  </si>
  <si>
    <t>21-007</t>
  </si>
  <si>
    <t>Revision Construccion presuntamente sin autorizacion, vereda pueblo viejo  (0063)</t>
  </si>
  <si>
    <t>21-010</t>
  </si>
  <si>
    <t>MAURO FRANCISCO TRIBIÑO</t>
  </si>
  <si>
    <t>Solicitud visita al Predio, por transito de personas si autorizacion.  (0080)</t>
  </si>
  <si>
    <t>21-012</t>
  </si>
  <si>
    <t>JENIFER TATIANA MONTOYA HIGUITA</t>
  </si>
  <si>
    <t>Diego Mauricio Carreño Moreno</t>
  </si>
  <si>
    <t>Solicitud de informacion desembolsado por el municipio para el desarrollo de proyectos productivos  (0111)</t>
  </si>
  <si>
    <t>21-013</t>
  </si>
  <si>
    <t>LINA XIMENA BAEZ TORRES</t>
  </si>
  <si>
    <t>Informacion sobre proceso Minima Cuantia No. OP-2020-0012  (0120)</t>
  </si>
  <si>
    <t>Queja</t>
  </si>
  <si>
    <t>21-014</t>
  </si>
  <si>
    <t>ISMAEL BELTRAN PRADO</t>
  </si>
  <si>
    <t>Javier Eduardo Jimenez Forero</t>
  </si>
  <si>
    <t>estado actual del contrato CT-2019-000333 y 041 de 2019 celebrado con las Empresas Publicas de Medellin  (0140)</t>
  </si>
  <si>
    <t>21-015</t>
  </si>
  <si>
    <t>LUIS EDUARDO NAVARRO</t>
  </si>
  <si>
    <t>Miguel Alejandro Rico Suarez</t>
  </si>
  <si>
    <t>Solicitud de suspensión procesos administrativos adelantados por la secreatria de planeacion. (0132)</t>
  </si>
  <si>
    <t>21-016</t>
  </si>
  <si>
    <t>LUIS EDUARDO ANVARRO</t>
  </si>
  <si>
    <t>solicitud de informacion por omision de procedimiento (0134).</t>
  </si>
  <si>
    <t>21-017</t>
  </si>
  <si>
    <t>Solicitud tramite de reacusacion por conflito de intereses (0133)</t>
  </si>
  <si>
    <t>21-020</t>
  </si>
  <si>
    <t>Junta de Accion Comunal Vereda Pueblo viejo</t>
  </si>
  <si>
    <t>Inconvenientes con la cantidad de caninos sueltos los cuales ocasionan regueros de basura…  (0165)</t>
  </si>
  <si>
    <t>21-021</t>
  </si>
  <si>
    <t>JUAN CARLOS YEPES MOLINA</t>
  </si>
  <si>
    <t>Respuesta a su solicitud de copias Rad. 4777 (31-12-2020)  (0198)</t>
  </si>
  <si>
    <t>21-022</t>
  </si>
  <si>
    <t>DIANA CAROLINA MAHECHA</t>
  </si>
  <si>
    <t>solicitud de informacion por el incumplimiento contractual y la siniestralidad del Contrato de Consultoria CM-2017-0438  (0208)</t>
  </si>
  <si>
    <t>21-023</t>
  </si>
  <si>
    <t>ARISTOBULO MORALES ALVAREZ</t>
  </si>
  <si>
    <t>Solicitud de informacion sobre remate de ARMOTEC INDUSTRIAL LTDA nit. 800051660  (0210)</t>
  </si>
  <si>
    <t>21-025</t>
  </si>
  <si>
    <t>ANA MARIA OSPINA LANCHEROS</t>
  </si>
  <si>
    <t>SOLICITUD DE CERTIFICACION LABORAL  DE LOS AÑOS 2008 Contrato # 534 y - 2009 Contrato # 031  (0221)</t>
  </si>
  <si>
    <t>21-026</t>
  </si>
  <si>
    <t>JULIAN CAMILO MEJIA MEJIA</t>
  </si>
  <si>
    <t>solicitud para incorporacion de anexos y memoriales a los procesos de restitucion de uso publico que obran en el municipio.  (0227)</t>
  </si>
  <si>
    <t>21-027</t>
  </si>
  <si>
    <t>JUAN CARLOS ESPINOSA ESPINOSA</t>
  </si>
  <si>
    <t>Solicitud de informacion sobre  descuentos por predio de reserva forestal.  (0238)</t>
  </si>
  <si>
    <t>21-029</t>
  </si>
  <si>
    <t>BILMA RODRIGUEZ JIMENEZ</t>
  </si>
  <si>
    <t>Segundo Hipolito Sanabria Alarcon</t>
  </si>
  <si>
    <t>SOLICITUD DE INFORMACION CARGOS VACANTES EN PLANTA SOPO  (0250)</t>
  </si>
  <si>
    <t>21-030</t>
  </si>
  <si>
    <t>LUIS EDUARDO NAVARRO GALIANO</t>
  </si>
  <si>
    <t>Informacion sobre cerramiento para el predio  (0252)</t>
  </si>
  <si>
    <t>21-031</t>
  </si>
  <si>
    <t>CARLOS ANDRES QUIZA GALINDO</t>
  </si>
  <si>
    <t>informacion sobre los predios aprobados por el municipio para la disposicion final de residuos de construccion  (0254)</t>
  </si>
  <si>
    <t>21-032</t>
  </si>
  <si>
    <t>FLOR MARIA RODRIGUEZ HERNANDEZ</t>
  </si>
  <si>
    <t>Liquidacion impuesto predial-Inmueble No catastral 25-758-01-00-00-00-0015-0008-0-00…  (0271)</t>
  </si>
  <si>
    <t>21-033</t>
  </si>
  <si>
    <t>Solicitud inicio de tramite de recusacion por el conflicto de interes  (0293)</t>
  </si>
  <si>
    <t>21-034</t>
  </si>
  <si>
    <t>MARIO ALVAREZ CASTILLO</t>
  </si>
  <si>
    <t>Inconformidad con el valor del impuesto predial  (0294)</t>
  </si>
  <si>
    <t>21-035</t>
  </si>
  <si>
    <t>ANA ROCIO GELVEZ GUARIN</t>
  </si>
  <si>
    <t>Solicitud de informacion- Ruta atencion maltrato animal y asistencias medico veterinaria  (0308)</t>
  </si>
  <si>
    <t>Obs-2021-01-14: MARIA CLAUDIA LEON RODRIGUEZ-SE TRASLADA POR COMPETENCIA Y TENIENDO EN CUENTA QUE SE SOLICITO LA INFORMACION EL PASADO 6 DE ENERO SIN QUE A LA FECHA SE HAYA DADO RESPUESTA</t>
  </si>
  <si>
    <t>20-01-2021 -- 2021-SG-0061 solicito de tiempo para generar respuesta
20-01-2021 -- 2021-SG-0062 remision al despacho del Alcalde para la correspondiente respuesta.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</si>
</sst>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9"/>
      <color indexed="81"/>
      <name val="Tahoma"/>
      <family val="2"/>
    </font>
    <font>
      <sz val="8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1">
    <xf numFmtId="0" fontId="0" fillId="0" borderId="0" xfId="0"/>
    <xf numFmtId="0" fontId="0" fillId="0" borderId="0" xfId="0" applyFont="1" applyAlignment="1">
      <alignment horizontal="center"/>
    </xf>
    <xf numFmtId="2" fontId="9" fillId="3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14" fontId="0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14" fontId="0" fillId="4" borderId="0" xfId="0" applyNumberFormat="1" applyFont="1" applyFill="1" applyAlignment="1">
      <alignment horizontal="center"/>
    </xf>
    <xf numFmtId="2" fontId="9" fillId="4" borderId="0" xfId="0" applyNumberFormat="1" applyFont="1" applyFill="1" applyBorder="1" applyAlignment="1">
      <alignment horizontal="center" vertical="center" wrapText="1"/>
    </xf>
    <xf numFmtId="0" fontId="0" fillId="5" borderId="0" xfId="0" applyFont="1" applyFill="1"/>
    <xf numFmtId="2" fontId="9" fillId="3" borderId="0" xfId="0" applyNumberFormat="1" applyFont="1" applyFill="1" applyAlignment="1">
      <alignment horizontal="center" vertical="center" wrapText="1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>
      <alignment horizontal="left" vertical="center" wrapText="1"/>
    </xf>
    <xf numFmtId="14" fontId="0" fillId="4" borderId="0" xfId="0" applyNumberFormat="1" applyFont="1" applyFill="1"/>
    <xf numFmtId="0" fontId="0" fillId="4" borderId="0" xfId="0" applyFont="1" applyFill="1" applyAlignment="1">
      <alignment horizontal="justify" vertical="justify"/>
    </xf>
    <xf numFmtId="0" fontId="7" fillId="0" borderId="3" xfId="2" applyFont="1" applyFill="1" applyBorder="1" applyAlignment="1">
      <alignment wrapText="1"/>
    </xf>
    <xf numFmtId="0" fontId="7" fillId="5" borderId="4" xfId="1" applyFont="1" applyFill="1" applyBorder="1" applyAlignment="1">
      <alignment wrapText="1"/>
    </xf>
    <xf numFmtId="0" fontId="0" fillId="0" borderId="0" xfId="0" applyFont="1" applyAlignment="1">
      <alignment horizontal="center" vertical="center"/>
    </xf>
    <xf numFmtId="14" fontId="0" fillId="4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wrapText="1"/>
    </xf>
    <xf numFmtId="0" fontId="6" fillId="5" borderId="6" xfId="1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7" fillId="0" borderId="7" xfId="2" applyFont="1" applyFill="1" applyBorder="1" applyAlignment="1">
      <alignment wrapText="1"/>
    </xf>
    <xf numFmtId="0" fontId="7" fillId="5" borderId="8" xfId="1" applyFont="1" applyFill="1" applyBorder="1" applyAlignment="1">
      <alignment wrapText="1"/>
    </xf>
    <xf numFmtId="0" fontId="7" fillId="5" borderId="5" xfId="1" applyFont="1" applyFill="1" applyBorder="1" applyAlignment="1">
      <alignment wrapText="1"/>
    </xf>
    <xf numFmtId="14" fontId="9" fillId="3" borderId="0" xfId="0" applyNumberFormat="1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14" fontId="11" fillId="3" borderId="0" xfId="0" applyNumberFormat="1" applyFont="1" applyFill="1" applyAlignment="1">
      <alignment horizontal="center"/>
    </xf>
    <xf numFmtId="2" fontId="11" fillId="3" borderId="0" xfId="0" applyNumberFormat="1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0" fontId="11" fillId="6" borderId="0" xfId="0" applyFont="1" applyFill="1"/>
    <xf numFmtId="0" fontId="11" fillId="6" borderId="0" xfId="0" applyFont="1" applyFill="1" applyAlignment="1">
      <alignment horizontal="left" vertical="center" wrapText="1"/>
    </xf>
    <xf numFmtId="14" fontId="11" fillId="6" borderId="0" xfId="0" applyNumberFormat="1" applyFont="1" applyFill="1"/>
    <xf numFmtId="14" fontId="11" fillId="6" borderId="0" xfId="0" applyNumberFormat="1" applyFont="1" applyFill="1" applyAlignment="1">
      <alignment horizontal="center" vertical="center"/>
    </xf>
    <xf numFmtId="0" fontId="11" fillId="6" borderId="0" xfId="0" applyFont="1" applyFill="1" applyAlignment="1">
      <alignment horizontal="justify" vertical="justify"/>
    </xf>
    <xf numFmtId="0" fontId="9" fillId="4" borderId="0" xfId="0" applyFont="1" applyFill="1" applyAlignment="1">
      <alignment horizontal="center"/>
    </xf>
    <xf numFmtId="14" fontId="9" fillId="4" borderId="0" xfId="0" applyNumberFormat="1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left" vertical="center" wrapText="1"/>
    </xf>
    <xf numFmtId="14" fontId="9" fillId="4" borderId="0" xfId="0" applyNumberFormat="1" applyFont="1" applyFill="1"/>
    <xf numFmtId="14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justify" vertical="justify"/>
    </xf>
    <xf numFmtId="0" fontId="10" fillId="2" borderId="1" xfId="2" applyFont="1" applyFill="1" applyBorder="1" applyAlignment="1">
      <alignment horizontal="center"/>
    </xf>
    <xf numFmtId="0" fontId="10" fillId="2" borderId="10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 vertical="center" wrapText="1"/>
    </xf>
    <xf numFmtId="14" fontId="0" fillId="3" borderId="0" xfId="0" applyNumberFormat="1" applyFont="1" applyFill="1" applyAlignment="1">
      <alignment horizontal="center" vertical="center"/>
    </xf>
    <xf numFmtId="0" fontId="0" fillId="7" borderId="0" xfId="0" applyFont="1" applyFill="1" applyAlignment="1">
      <alignment horizontal="left" vertical="center" wrapText="1"/>
    </xf>
    <xf numFmtId="14" fontId="0" fillId="7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14" fontId="0" fillId="3" borderId="0" xfId="0" applyNumberFormat="1" applyFont="1" applyFill="1" applyAlignment="1">
      <alignment vertical="center"/>
    </xf>
    <xf numFmtId="0" fontId="0" fillId="3" borderId="0" xfId="0" applyFont="1" applyFill="1" applyAlignment="1">
      <alignment horizontal="justify" vertical="center"/>
    </xf>
    <xf numFmtId="0" fontId="0" fillId="0" borderId="0" xfId="0" applyFont="1" applyAlignment="1">
      <alignment vertical="center"/>
    </xf>
    <xf numFmtId="0" fontId="0" fillId="7" borderId="0" xfId="0" applyFont="1" applyFill="1" applyAlignment="1">
      <alignment horizontal="center" vertical="center"/>
    </xf>
    <xf numFmtId="0" fontId="0" fillId="7" borderId="0" xfId="0" applyFont="1" applyFill="1" applyAlignment="1">
      <alignment vertical="center"/>
    </xf>
    <xf numFmtId="14" fontId="0" fillId="7" borderId="0" xfId="0" applyNumberFormat="1" applyFont="1" applyFill="1" applyAlignment="1">
      <alignment vertical="center"/>
    </xf>
    <xf numFmtId="0" fontId="0" fillId="7" borderId="0" xfId="0" applyFont="1" applyFill="1" applyAlignment="1">
      <alignment horizontal="justify" vertical="center"/>
    </xf>
    <xf numFmtId="2" fontId="9" fillId="7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justify" vertical="justify" wrapText="1"/>
    </xf>
  </cellXfs>
  <cellStyles count="3">
    <cellStyle name="Normal" xfId="0" builtinId="0"/>
    <cellStyle name="Normal_Grafico" xfId="1" xr:uid="{00000000-0005-0000-0000-000001000000}"/>
    <cellStyle name="Normal_Grafico_1" xfId="2" xr:uid="{00000000-0005-0000-0000-000002000000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m/yyyy"/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  <alignment horizontal="justify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m/yyyy"/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m/yyyy"/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m/yyyy"/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m/yyyy"/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Estado Informativo</a:t>
            </a:r>
            <a:r>
              <a:rPr lang="en-US" b="1" baseline="0"/>
              <a:t> </a:t>
            </a:r>
            <a:r>
              <a:rPr lang="en-US" b="1"/>
              <a:t>de Pqrsf a 29-01-2021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2.7947590565597615E-2"/>
          <c:y val="0.10548434610276505"/>
          <c:w val="0.94876275062973769"/>
          <c:h val="0.7434846108971149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Grafico!$B$2:$C$5</c15:sqref>
                  </c15:fullRef>
                </c:ext>
              </c:extLst>
              <c:f>Grafico!$B$2:$C$2</c:f>
              <c:multiLvlStrCache>
                <c:ptCount val="1"/>
                <c:lvl>
                  <c:pt idx="0">
                    <c:v>Omar Molina</c:v>
                  </c:pt>
                </c:lvl>
                <c:lvl>
                  <c:pt idx="0">
                    <c:v>Secretaría de Hacienda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Grafico!$D$2:$D$5</c15:sqref>
                  </c15:fullRef>
                </c:ext>
              </c:extLst>
              <c:f>Grafico!$D$2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2-4959-8535-46A937E4B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2720928"/>
        <c:axId val="252720512"/>
      </c:barChart>
      <c:catAx>
        <c:axId val="25272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52720512"/>
        <c:crosses val="autoZero"/>
        <c:auto val="1"/>
        <c:lblAlgn val="ctr"/>
        <c:lblOffset val="100"/>
        <c:noMultiLvlLbl val="0"/>
      </c:catAx>
      <c:valAx>
        <c:axId val="2527205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272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681036</xdr:colOff>
      <xdr:row>2</xdr:row>
      <xdr:rowOff>147635</xdr:rowOff>
    </xdr:from>
    <xdr:to>
      <xdr:col>9</xdr:col>
      <xdr:colOff>609600</xdr:colOff>
      <xdr:row>17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NEJO PETICIONES GC pqrsf F-1" connectionId="1" xr16:uid="{00000000-0016-0000-0000-000000000000}" autoFormatId="16" applyNumberFormats="0" applyBorderFormats="0" applyFontFormats="0" applyPatternFormats="0" applyAlignmentFormats="0" applyWidthHeightFormats="0">
  <queryTableRefresh nextId="25" unboundColumnsRight="2">
    <queryTableFields count="20">
      <queryTableField id="1" name="IdPqrsf" tableColumnId="1"/>
      <queryTableField id="2" name="ConsecutivoPQRSF" tableColumnId="2"/>
      <queryTableField id="3" name="InternaExterna" tableColumnId="3"/>
      <queryTableField id="4" name="FechaNovedad" tableColumnId="4"/>
      <queryTableField id="5" name="NombrePersona" tableColumnId="5"/>
      <queryTableField id="7" name="Responsable" tableColumnId="7"/>
      <queryTableField id="8" name="Descripcionsituacionpresentada" tableColumnId="8"/>
      <queryTableField id="9" name="TipoPQRSF1" tableColumnId="9"/>
      <queryTableField id="10" name="Requiere Accion Correctiva o Preventiva?" tableColumnId="10"/>
      <queryTableField id="11" name="AccionPropuesta" tableColumnId="11"/>
      <queryTableField id="12" name="Fecha tratamiento inmediato1" tableColumnId="12"/>
      <queryTableField id="13" name="Fecha de entrega para análisis de causas" tableColumnId="13"/>
      <queryTableField id="14" name="Analisis de causas" tableColumnId="14"/>
      <queryTableField id="15" name="VencimientoNovedad" tableColumnId="15"/>
      <queryTableField id="17" name="Conclusiòn" tableColumnId="17"/>
      <queryTableField id="18" name="Tratamiento InmediatooAccionesTomadas" tableColumnId="18"/>
      <queryTableField id="21" name="Expr1001" tableColumnId="21"/>
      <queryTableField id="22" name="MedioRecepción" tableColumnId="22"/>
      <queryTableField id="19" dataBound="0" tableColumnId="19"/>
      <queryTableField id="20" dataBound="0" tableColumnId="20"/>
    </queryTableFields>
    <queryTableDeletedFields count="2">
      <deletedField name="Proceso1"/>
      <deletedField name="FechaRespuestaReal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00000000-000C-0000-FFFF-FFFF00000000}" name="Tabla_MANEJO_PETICIONES_GC_pqrsf_F_1158" displayName="Tabla_MANEJO_PETICIONES_GC_pqrsf_F_1158" ref="A2:T28" tableType="queryTable" totalsRowShown="0" headerRowDxfId="21" dataDxfId="20">
  <autoFilter ref="A2:T28" xr:uid="{00000000-0009-0000-0100-00009D000000}"/>
  <tableColumns count="20">
    <tableColumn id="1" xr3:uid="{00000000-0010-0000-0000-000001000000}" uniqueName="1" name="IdPqrsf" queryTableFieldId="1" dataDxfId="19"/>
    <tableColumn id="2" xr3:uid="{00000000-0010-0000-0000-000002000000}" uniqueName="2" name="ConsecutivoPQRSF" queryTableFieldId="2" dataDxfId="18"/>
    <tableColumn id="3" xr3:uid="{00000000-0010-0000-0000-000003000000}" uniqueName="3" name="InternaExterna" queryTableFieldId="3" dataDxfId="17"/>
    <tableColumn id="4" xr3:uid="{00000000-0010-0000-0000-000004000000}" uniqueName="4" name="FechaNovedad" queryTableFieldId="4" dataDxfId="16"/>
    <tableColumn id="5" xr3:uid="{00000000-0010-0000-0000-000005000000}" uniqueName="5" name="NombrePersona" queryTableFieldId="5" dataDxfId="15"/>
    <tableColumn id="7" xr3:uid="{00000000-0010-0000-0000-000007000000}" uniqueName="7" name="Responsable" queryTableFieldId="7" dataDxfId="14"/>
    <tableColumn id="8" xr3:uid="{00000000-0010-0000-0000-000008000000}" uniqueName="8" name="Descripcionsituacionpresentada" queryTableFieldId="8" dataDxfId="13"/>
    <tableColumn id="9" xr3:uid="{00000000-0010-0000-0000-000009000000}" uniqueName="9" name="TipoPQRSF1" queryTableFieldId="9" dataDxfId="12"/>
    <tableColumn id="10" xr3:uid="{00000000-0010-0000-0000-00000A000000}" uniqueName="10" name="Requiere Accion Correctiva o Preventiva?" queryTableFieldId="10" dataDxfId="11"/>
    <tableColumn id="11" xr3:uid="{00000000-0010-0000-0000-00000B000000}" uniqueName="11" name="AccionPropuesta" queryTableFieldId="11" dataDxfId="10"/>
    <tableColumn id="12" xr3:uid="{00000000-0010-0000-0000-00000C000000}" uniqueName="12" name="Fecha tratamiento inmediato1" queryTableFieldId="12" dataDxfId="9"/>
    <tableColumn id="13" xr3:uid="{00000000-0010-0000-0000-00000D000000}" uniqueName="13" name="Fecha de entrega para análisis de causas" queryTableFieldId="13" dataDxfId="8"/>
    <tableColumn id="14" xr3:uid="{00000000-0010-0000-0000-00000E000000}" uniqueName="14" name="Analisis de causas" queryTableFieldId="14" dataDxfId="7"/>
    <tableColumn id="15" xr3:uid="{00000000-0010-0000-0000-00000F000000}" uniqueName="15" name="VencimientoNovedad" queryTableFieldId="15" dataDxfId="6"/>
    <tableColumn id="17" xr3:uid="{00000000-0010-0000-0000-000011000000}" uniqueName="17" name="Conclusiòn" queryTableFieldId="17" dataDxfId="5"/>
    <tableColumn id="18" xr3:uid="{00000000-0010-0000-0000-000012000000}" uniqueName="18" name="Tratamiento InmediatooAccionesTomadas" queryTableFieldId="18" dataDxfId="4"/>
    <tableColumn id="21" xr3:uid="{00000000-0010-0000-0000-000015000000}" uniqueName="21" name="Expr1001" queryTableFieldId="21" dataDxfId="3"/>
    <tableColumn id="22" xr3:uid="{00000000-0010-0000-0000-000016000000}" uniqueName="22" name="MedioRecepción" queryTableFieldId="22" dataDxfId="2"/>
    <tableColumn id="19" xr3:uid="{00000000-0010-0000-0000-000013000000}" uniqueName="19" name="Columna1" queryTableFieldId="19" dataDxfId="1">
      <calculatedColumnFormula>TODAY()</calculatedColumnFormula>
    </tableColumn>
    <tableColumn id="20" xr3:uid="{00000000-0010-0000-0000-000014000000}" uniqueName="20" name="Numero de dias Pasados" queryTableFieldId="20" dataDxfId="0">
      <calculatedColumnFormula>DAYS360(N3,S3,FALSE)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topLeftCell="G1" zoomScale="86" zoomScaleNormal="86" workbookViewId="0">
      <selection activeCell="P18" sqref="P18"/>
    </sheetView>
  </sheetViews>
  <sheetFormatPr baseColWidth="10" defaultColWidth="16.5703125" defaultRowHeight="20.25" customHeight="1" x14ac:dyDescent="0.2"/>
  <cols>
    <col min="1" max="1" width="13.140625" style="1" customWidth="1"/>
    <col min="2" max="2" width="23.85546875" style="1" customWidth="1"/>
    <col min="3" max="3" width="19.7109375" style="1" customWidth="1"/>
    <col min="4" max="4" width="19.5703125" style="1" customWidth="1"/>
    <col min="5" max="5" width="39.7109375" style="3" bestFit="1" customWidth="1"/>
    <col min="6" max="6" width="30.140625" style="3" bestFit="1" customWidth="1"/>
    <col min="7" max="7" width="81.140625" style="4" customWidth="1"/>
    <col min="8" max="8" width="17.85546875" style="1" customWidth="1"/>
    <col min="9" max="9" width="33.5703125" style="1" customWidth="1"/>
    <col min="10" max="10" width="22.28515625" style="3" customWidth="1"/>
    <col min="11" max="13" width="1.140625" style="3" hidden="1" customWidth="1"/>
    <col min="14" max="14" width="26" style="22" customWidth="1"/>
    <col min="15" max="15" width="16.7109375" style="1" customWidth="1"/>
    <col min="16" max="16" width="81.140625" style="3" bestFit="1" customWidth="1"/>
    <col min="17" max="17" width="14.42578125" style="1" hidden="1" customWidth="1"/>
    <col min="18" max="18" width="21.7109375" style="1" hidden="1" customWidth="1"/>
    <col min="19" max="19" width="15.5703125" style="3" hidden="1" customWidth="1"/>
    <col min="20" max="20" width="29.5703125" style="3" customWidth="1"/>
    <col min="21" max="16384" width="16.5703125" style="3"/>
  </cols>
  <sheetData>
    <row r="1" spans="1:20" s="1" customFormat="1" ht="20.25" customHeight="1" x14ac:dyDescent="0.2">
      <c r="N1" s="22"/>
    </row>
    <row r="2" spans="1:20" ht="44.25" customHeight="1" x14ac:dyDescent="0.2">
      <c r="A2" s="8" t="s">
        <v>20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0</v>
      </c>
      <c r="G2" s="9" t="s">
        <v>8</v>
      </c>
      <c r="H2" s="8" t="s">
        <v>12</v>
      </c>
      <c r="I2" s="8" t="s">
        <v>13</v>
      </c>
      <c r="J2" s="8" t="s">
        <v>9</v>
      </c>
      <c r="K2" s="8" t="s">
        <v>14</v>
      </c>
      <c r="L2" s="8" t="s">
        <v>15</v>
      </c>
      <c r="M2" s="8" t="s">
        <v>16</v>
      </c>
      <c r="N2" s="8" t="s">
        <v>11</v>
      </c>
      <c r="O2" s="8" t="s">
        <v>17</v>
      </c>
      <c r="P2" s="8" t="s">
        <v>21</v>
      </c>
      <c r="Q2" s="8" t="s">
        <v>22</v>
      </c>
      <c r="R2" s="8" t="s">
        <v>23</v>
      </c>
      <c r="S2" s="8" t="s">
        <v>19</v>
      </c>
      <c r="T2" s="8" t="s">
        <v>29</v>
      </c>
    </row>
    <row r="3" spans="1:20" s="64" customFormat="1" ht="51" customHeight="1" x14ac:dyDescent="0.2">
      <c r="A3" s="60">
        <v>4121</v>
      </c>
      <c r="B3" s="60" t="s">
        <v>45</v>
      </c>
      <c r="C3" s="60" t="s">
        <v>1</v>
      </c>
      <c r="D3" s="57">
        <v>44176</v>
      </c>
      <c r="E3" s="61" t="s">
        <v>46</v>
      </c>
      <c r="F3" s="61" t="s">
        <v>35</v>
      </c>
      <c r="G3" s="56" t="s">
        <v>47</v>
      </c>
      <c r="H3" s="60" t="s">
        <v>10</v>
      </c>
      <c r="I3" s="60" t="s">
        <v>2</v>
      </c>
      <c r="J3" s="61" t="s">
        <v>3</v>
      </c>
      <c r="K3" s="62"/>
      <c r="L3" s="62"/>
      <c r="M3" s="61"/>
      <c r="N3" s="57">
        <v>44193</v>
      </c>
      <c r="O3" s="60" t="s">
        <v>18</v>
      </c>
      <c r="P3" s="63" t="s">
        <v>126</v>
      </c>
      <c r="Q3" s="60" t="s">
        <v>41</v>
      </c>
      <c r="R3" s="60" t="s">
        <v>41</v>
      </c>
      <c r="S3" s="57">
        <f t="shared" ref="S3:S28" ca="1" si="0">TODAY()</f>
        <v>44225</v>
      </c>
      <c r="T3" s="2">
        <f t="shared" ref="T3:T28" ca="1" si="1">DAYS360(N3,S3,FALSE)</f>
        <v>31</v>
      </c>
    </row>
    <row r="4" spans="1:20" s="64" customFormat="1" ht="25.5" x14ac:dyDescent="0.2">
      <c r="A4" s="65">
        <v>4140</v>
      </c>
      <c r="B4" s="65" t="s">
        <v>48</v>
      </c>
      <c r="C4" s="65" t="s">
        <v>1</v>
      </c>
      <c r="D4" s="59">
        <v>44186</v>
      </c>
      <c r="E4" s="66" t="s">
        <v>49</v>
      </c>
      <c r="F4" s="66" t="s">
        <v>36</v>
      </c>
      <c r="G4" s="58" t="s">
        <v>50</v>
      </c>
      <c r="H4" s="65" t="s">
        <v>10</v>
      </c>
      <c r="I4" s="65" t="s">
        <v>2</v>
      </c>
      <c r="J4" s="66" t="s">
        <v>3</v>
      </c>
      <c r="K4" s="67"/>
      <c r="L4" s="67"/>
      <c r="M4" s="66"/>
      <c r="N4" s="59">
        <v>44203</v>
      </c>
      <c r="O4" s="65" t="s">
        <v>18</v>
      </c>
      <c r="P4" s="68" t="s">
        <v>51</v>
      </c>
      <c r="Q4" s="60" t="s">
        <v>24</v>
      </c>
      <c r="R4" s="60" t="s">
        <v>24</v>
      </c>
      <c r="S4" s="57">
        <f t="shared" ca="1" si="0"/>
        <v>44225</v>
      </c>
      <c r="T4" s="69">
        <f t="shared" ca="1" si="1"/>
        <v>22</v>
      </c>
    </row>
    <row r="5" spans="1:20" s="13" customFormat="1" ht="12.75" x14ac:dyDescent="0.2">
      <c r="A5" s="15">
        <v>4154</v>
      </c>
      <c r="B5" s="15" t="s">
        <v>52</v>
      </c>
      <c r="C5" s="15" t="s">
        <v>1</v>
      </c>
      <c r="D5" s="11">
        <v>44209</v>
      </c>
      <c r="E5" s="16" t="s">
        <v>53</v>
      </c>
      <c r="F5" s="16" t="s">
        <v>35</v>
      </c>
      <c r="G5" s="17" t="s">
        <v>54</v>
      </c>
      <c r="H5" s="15" t="s">
        <v>10</v>
      </c>
      <c r="I5" s="15" t="s">
        <v>2</v>
      </c>
      <c r="J5" s="16" t="s">
        <v>3</v>
      </c>
      <c r="K5" s="18"/>
      <c r="L5" s="18"/>
      <c r="M5" s="16"/>
      <c r="N5" s="23">
        <v>44226</v>
      </c>
      <c r="O5" s="15" t="s">
        <v>18</v>
      </c>
      <c r="P5" s="19"/>
      <c r="Q5" s="55" t="s">
        <v>24</v>
      </c>
      <c r="R5" s="55" t="s">
        <v>24</v>
      </c>
      <c r="S5" s="5">
        <f t="shared" ca="1" si="0"/>
        <v>44225</v>
      </c>
      <c r="T5" s="2">
        <f t="shared" ca="1" si="1"/>
        <v>-1</v>
      </c>
    </row>
    <row r="6" spans="1:20" ht="12.75" x14ac:dyDescent="0.2">
      <c r="A6" s="15">
        <v>4155</v>
      </c>
      <c r="B6" s="15" t="s">
        <v>55</v>
      </c>
      <c r="C6" s="15" t="s">
        <v>1</v>
      </c>
      <c r="D6" s="11">
        <v>44209</v>
      </c>
      <c r="E6" s="16" t="s">
        <v>56</v>
      </c>
      <c r="F6" s="16" t="s">
        <v>27</v>
      </c>
      <c r="G6" s="17" t="s">
        <v>57</v>
      </c>
      <c r="H6" s="15" t="s">
        <v>31</v>
      </c>
      <c r="I6" s="15" t="s">
        <v>2</v>
      </c>
      <c r="J6" s="16" t="s">
        <v>3</v>
      </c>
      <c r="K6" s="18"/>
      <c r="L6" s="18"/>
      <c r="M6" s="16"/>
      <c r="N6" s="23">
        <v>44226</v>
      </c>
      <c r="O6" s="15" t="s">
        <v>18</v>
      </c>
      <c r="P6" s="19"/>
      <c r="Q6" s="55" t="s">
        <v>32</v>
      </c>
      <c r="R6" s="55" t="s">
        <v>32</v>
      </c>
      <c r="S6" s="5">
        <f t="shared" ca="1" si="0"/>
        <v>44225</v>
      </c>
      <c r="T6" s="2">
        <f t="shared" ca="1" si="1"/>
        <v>-1</v>
      </c>
    </row>
    <row r="7" spans="1:20" ht="12.75" x14ac:dyDescent="0.2">
      <c r="A7" s="15">
        <v>4156</v>
      </c>
      <c r="B7" s="15" t="s">
        <v>58</v>
      </c>
      <c r="C7" s="15" t="s">
        <v>1</v>
      </c>
      <c r="D7" s="11">
        <v>44209</v>
      </c>
      <c r="E7" s="16" t="s">
        <v>42</v>
      </c>
      <c r="F7" s="16" t="s">
        <v>27</v>
      </c>
      <c r="G7" s="17" t="s">
        <v>59</v>
      </c>
      <c r="H7" s="15" t="s">
        <v>31</v>
      </c>
      <c r="I7" s="15" t="s">
        <v>38</v>
      </c>
      <c r="J7" s="16" t="s">
        <v>3</v>
      </c>
      <c r="K7" s="18"/>
      <c r="L7" s="18"/>
      <c r="M7" s="16"/>
      <c r="N7" s="23">
        <v>44226</v>
      </c>
      <c r="O7" s="15" t="s">
        <v>18</v>
      </c>
      <c r="P7" s="19"/>
      <c r="Q7" s="55" t="s">
        <v>32</v>
      </c>
      <c r="R7" s="55" t="s">
        <v>32</v>
      </c>
      <c r="S7" s="5">
        <f t="shared" ca="1" si="0"/>
        <v>44225</v>
      </c>
      <c r="T7" s="2">
        <f t="shared" ca="1" si="1"/>
        <v>-1</v>
      </c>
    </row>
    <row r="8" spans="1:20" ht="12.75" x14ac:dyDescent="0.2">
      <c r="A8" s="15">
        <v>4159</v>
      </c>
      <c r="B8" s="15" t="s">
        <v>60</v>
      </c>
      <c r="C8" s="15" t="s">
        <v>1</v>
      </c>
      <c r="D8" s="11">
        <v>44211</v>
      </c>
      <c r="E8" s="16" t="s">
        <v>61</v>
      </c>
      <c r="F8" s="16" t="s">
        <v>27</v>
      </c>
      <c r="G8" s="17" t="s">
        <v>62</v>
      </c>
      <c r="H8" s="15" t="s">
        <v>43</v>
      </c>
      <c r="I8" s="15" t="s">
        <v>2</v>
      </c>
      <c r="J8" s="16" t="s">
        <v>44</v>
      </c>
      <c r="K8" s="18"/>
      <c r="L8" s="18"/>
      <c r="M8" s="16"/>
      <c r="N8" s="23">
        <v>44228</v>
      </c>
      <c r="O8" s="15" t="s">
        <v>18</v>
      </c>
      <c r="P8" s="19"/>
      <c r="Q8" s="55" t="s">
        <v>32</v>
      </c>
      <c r="R8" s="55" t="s">
        <v>32</v>
      </c>
      <c r="S8" s="5">
        <f t="shared" ca="1" si="0"/>
        <v>44225</v>
      </c>
      <c r="T8" s="2">
        <f t="shared" ca="1" si="1"/>
        <v>-2</v>
      </c>
    </row>
    <row r="9" spans="1:20" ht="25.5" x14ac:dyDescent="0.2">
      <c r="A9" s="15">
        <v>4161</v>
      </c>
      <c r="B9" s="15" t="s">
        <v>63</v>
      </c>
      <c r="C9" s="15" t="s">
        <v>1</v>
      </c>
      <c r="D9" s="11">
        <v>44214</v>
      </c>
      <c r="E9" s="16" t="s">
        <v>64</v>
      </c>
      <c r="F9" s="16" t="s">
        <v>65</v>
      </c>
      <c r="G9" s="17" t="s">
        <v>66</v>
      </c>
      <c r="H9" s="15" t="s">
        <v>10</v>
      </c>
      <c r="I9" s="15" t="s">
        <v>2</v>
      </c>
      <c r="J9" s="16" t="s">
        <v>3</v>
      </c>
      <c r="K9" s="18"/>
      <c r="L9" s="18"/>
      <c r="M9" s="16"/>
      <c r="N9" s="23">
        <v>44231</v>
      </c>
      <c r="O9" s="15" t="s">
        <v>18</v>
      </c>
      <c r="P9" s="19"/>
      <c r="Q9" s="15" t="s">
        <v>41</v>
      </c>
      <c r="R9" s="15" t="s">
        <v>41</v>
      </c>
      <c r="S9" s="11">
        <f t="shared" ca="1" si="0"/>
        <v>44225</v>
      </c>
      <c r="T9" s="12">
        <f t="shared" ca="1" si="1"/>
        <v>-5</v>
      </c>
    </row>
    <row r="10" spans="1:20" ht="12.75" x14ac:dyDescent="0.2">
      <c r="A10" s="15">
        <v>4162</v>
      </c>
      <c r="B10" s="15" t="s">
        <v>67</v>
      </c>
      <c r="C10" s="15" t="s">
        <v>1</v>
      </c>
      <c r="D10" s="11">
        <v>44214</v>
      </c>
      <c r="E10" s="16" t="s">
        <v>68</v>
      </c>
      <c r="F10" s="16" t="s">
        <v>36</v>
      </c>
      <c r="G10" s="17" t="s">
        <v>69</v>
      </c>
      <c r="H10" s="15" t="s">
        <v>70</v>
      </c>
      <c r="I10" s="15"/>
      <c r="J10" s="16" t="s">
        <v>3</v>
      </c>
      <c r="K10" s="18"/>
      <c r="L10" s="18"/>
      <c r="M10" s="16"/>
      <c r="N10" s="23">
        <v>44231</v>
      </c>
      <c r="O10" s="15" t="s">
        <v>18</v>
      </c>
      <c r="P10" s="19"/>
      <c r="Q10" s="15" t="s">
        <v>34</v>
      </c>
      <c r="R10" s="15" t="s">
        <v>34</v>
      </c>
      <c r="S10" s="11">
        <f t="shared" ca="1" si="0"/>
        <v>44225</v>
      </c>
      <c r="T10" s="12">
        <f t="shared" ca="1" si="1"/>
        <v>-5</v>
      </c>
    </row>
    <row r="11" spans="1:20" ht="25.5" x14ac:dyDescent="0.2">
      <c r="A11" s="15">
        <v>4163</v>
      </c>
      <c r="B11" s="15" t="s">
        <v>71</v>
      </c>
      <c r="C11" s="15" t="s">
        <v>1</v>
      </c>
      <c r="D11" s="11">
        <v>44215</v>
      </c>
      <c r="E11" s="16" t="s">
        <v>72</v>
      </c>
      <c r="F11" s="16" t="s">
        <v>73</v>
      </c>
      <c r="G11" s="17" t="s">
        <v>74</v>
      </c>
      <c r="H11" s="15" t="s">
        <v>10</v>
      </c>
      <c r="I11" s="15" t="s">
        <v>2</v>
      </c>
      <c r="J11" s="16" t="s">
        <v>3</v>
      </c>
      <c r="K11" s="18"/>
      <c r="L11" s="18"/>
      <c r="M11" s="16"/>
      <c r="N11" s="23">
        <v>44232</v>
      </c>
      <c r="O11" s="15" t="s">
        <v>18</v>
      </c>
      <c r="P11" s="19"/>
      <c r="Q11" s="32" t="s">
        <v>34</v>
      </c>
      <c r="R11" s="32" t="s">
        <v>34</v>
      </c>
      <c r="S11" s="5">
        <f t="shared" ca="1" si="0"/>
        <v>44225</v>
      </c>
      <c r="T11" s="2">
        <f t="shared" ca="1" si="1"/>
        <v>-6</v>
      </c>
    </row>
    <row r="12" spans="1:20" ht="25.5" x14ac:dyDescent="0.2">
      <c r="A12" s="15">
        <v>4164</v>
      </c>
      <c r="B12" s="15" t="s">
        <v>75</v>
      </c>
      <c r="C12" s="15" t="s">
        <v>1</v>
      </c>
      <c r="D12" s="11">
        <v>44215</v>
      </c>
      <c r="E12" s="16" t="s">
        <v>76</v>
      </c>
      <c r="F12" s="16" t="s">
        <v>77</v>
      </c>
      <c r="G12" s="17" t="s">
        <v>78</v>
      </c>
      <c r="H12" s="15" t="s">
        <v>10</v>
      </c>
      <c r="I12" s="15" t="s">
        <v>2</v>
      </c>
      <c r="J12" s="16" t="s">
        <v>3</v>
      </c>
      <c r="K12" s="18"/>
      <c r="L12" s="18"/>
      <c r="M12" s="16"/>
      <c r="N12" s="23">
        <v>44232</v>
      </c>
      <c r="O12" s="15" t="s">
        <v>18</v>
      </c>
      <c r="P12" s="19"/>
      <c r="Q12" s="32" t="s">
        <v>24</v>
      </c>
      <c r="R12" s="32" t="s">
        <v>24</v>
      </c>
      <c r="S12" s="11">
        <f t="shared" ca="1" si="0"/>
        <v>44225</v>
      </c>
      <c r="T12" s="12">
        <f t="shared" ca="1" si="1"/>
        <v>-6</v>
      </c>
    </row>
    <row r="13" spans="1:20" ht="12.75" x14ac:dyDescent="0.2">
      <c r="A13" s="15">
        <v>4165</v>
      </c>
      <c r="B13" s="15" t="s">
        <v>79</v>
      </c>
      <c r="C13" s="15" t="s">
        <v>1</v>
      </c>
      <c r="D13" s="11">
        <v>44215</v>
      </c>
      <c r="E13" s="16" t="s">
        <v>80</v>
      </c>
      <c r="F13" s="16" t="s">
        <v>39</v>
      </c>
      <c r="G13" s="17" t="s">
        <v>81</v>
      </c>
      <c r="H13" s="15" t="s">
        <v>10</v>
      </c>
      <c r="I13" s="15" t="s">
        <v>2</v>
      </c>
      <c r="J13" s="16" t="s">
        <v>3</v>
      </c>
      <c r="K13" s="18"/>
      <c r="L13" s="18"/>
      <c r="M13" s="16"/>
      <c r="N13" s="23">
        <v>44232</v>
      </c>
      <c r="O13" s="15" t="s">
        <v>18</v>
      </c>
      <c r="P13" s="19"/>
      <c r="Q13" s="32" t="s">
        <v>24</v>
      </c>
      <c r="R13" s="32" t="s">
        <v>24</v>
      </c>
      <c r="S13" s="5">
        <f t="shared" ca="1" si="0"/>
        <v>44225</v>
      </c>
      <c r="T13" s="2">
        <f t="shared" ca="1" si="1"/>
        <v>-6</v>
      </c>
    </row>
    <row r="14" spans="1:20" ht="38.25" x14ac:dyDescent="0.2">
      <c r="A14" s="15">
        <v>4166</v>
      </c>
      <c r="B14" s="15" t="s">
        <v>82</v>
      </c>
      <c r="C14" s="15" t="s">
        <v>1</v>
      </c>
      <c r="D14" s="11">
        <v>44215</v>
      </c>
      <c r="E14" s="16" t="s">
        <v>76</v>
      </c>
      <c r="F14" s="16" t="s">
        <v>77</v>
      </c>
      <c r="G14" s="17" t="s">
        <v>83</v>
      </c>
      <c r="H14" s="15" t="s">
        <v>10</v>
      </c>
      <c r="I14" s="15" t="s">
        <v>38</v>
      </c>
      <c r="J14" s="16" t="s">
        <v>3</v>
      </c>
      <c r="K14" s="18"/>
      <c r="L14" s="18"/>
      <c r="M14" s="16"/>
      <c r="N14" s="23">
        <v>44232</v>
      </c>
      <c r="O14" s="15" t="s">
        <v>18</v>
      </c>
      <c r="P14" s="70" t="s">
        <v>127</v>
      </c>
      <c r="Q14" s="32" t="s">
        <v>24</v>
      </c>
      <c r="R14" s="32" t="s">
        <v>24</v>
      </c>
      <c r="S14" s="5">
        <f t="shared" ca="1" si="0"/>
        <v>44225</v>
      </c>
      <c r="T14" s="2">
        <f t="shared" ca="1" si="1"/>
        <v>-6</v>
      </c>
    </row>
    <row r="15" spans="1:20" ht="25.5" x14ac:dyDescent="0.2">
      <c r="A15" s="15">
        <v>4169</v>
      </c>
      <c r="B15" s="15" t="s">
        <v>84</v>
      </c>
      <c r="C15" s="15" t="s">
        <v>1</v>
      </c>
      <c r="D15" s="11">
        <v>44216</v>
      </c>
      <c r="E15" s="16" t="s">
        <v>85</v>
      </c>
      <c r="F15" s="16" t="s">
        <v>27</v>
      </c>
      <c r="G15" s="17" t="s">
        <v>86</v>
      </c>
      <c r="H15" s="15" t="s">
        <v>10</v>
      </c>
      <c r="I15" s="15" t="s">
        <v>38</v>
      </c>
      <c r="J15" s="16" t="s">
        <v>3</v>
      </c>
      <c r="K15" s="18"/>
      <c r="L15" s="18"/>
      <c r="M15" s="16"/>
      <c r="N15" s="23">
        <v>44233</v>
      </c>
      <c r="O15" s="15" t="s">
        <v>18</v>
      </c>
      <c r="P15" s="19"/>
      <c r="Q15" s="32" t="s">
        <v>32</v>
      </c>
      <c r="R15" s="32" t="s">
        <v>32</v>
      </c>
      <c r="S15" s="5">
        <f t="shared" ca="1" si="0"/>
        <v>44225</v>
      </c>
      <c r="T15" s="2">
        <f t="shared" ca="1" si="1"/>
        <v>-7</v>
      </c>
    </row>
    <row r="16" spans="1:20" ht="12.75" x14ac:dyDescent="0.2">
      <c r="A16" s="15">
        <v>4170</v>
      </c>
      <c r="B16" s="15" t="s">
        <v>87</v>
      </c>
      <c r="C16" s="15" t="s">
        <v>1</v>
      </c>
      <c r="D16" s="11">
        <v>44217</v>
      </c>
      <c r="E16" s="16" t="s">
        <v>88</v>
      </c>
      <c r="F16" s="16" t="s">
        <v>36</v>
      </c>
      <c r="G16" s="17" t="s">
        <v>89</v>
      </c>
      <c r="H16" s="15" t="s">
        <v>31</v>
      </c>
      <c r="I16" s="15" t="s">
        <v>2</v>
      </c>
      <c r="J16" s="16" t="s">
        <v>3</v>
      </c>
      <c r="K16" s="18"/>
      <c r="L16" s="18"/>
      <c r="M16" s="16"/>
      <c r="N16" s="23">
        <v>44234</v>
      </c>
      <c r="O16" s="15" t="s">
        <v>18</v>
      </c>
      <c r="P16" s="19"/>
      <c r="Q16" s="32" t="s">
        <v>34</v>
      </c>
      <c r="R16" s="32" t="s">
        <v>34</v>
      </c>
      <c r="S16" s="5">
        <f t="shared" ca="1" si="0"/>
        <v>44225</v>
      </c>
      <c r="T16" s="2">
        <f t="shared" ca="1" si="1"/>
        <v>-8</v>
      </c>
    </row>
    <row r="17" spans="1:20" ht="25.5" x14ac:dyDescent="0.2">
      <c r="A17" s="44">
        <v>4171</v>
      </c>
      <c r="B17" s="44" t="s">
        <v>90</v>
      </c>
      <c r="C17" s="44" t="s">
        <v>1</v>
      </c>
      <c r="D17" s="45">
        <v>44217</v>
      </c>
      <c r="E17" s="46" t="s">
        <v>91</v>
      </c>
      <c r="F17" s="46" t="s">
        <v>36</v>
      </c>
      <c r="G17" s="47" t="s">
        <v>92</v>
      </c>
      <c r="H17" s="44" t="s">
        <v>10</v>
      </c>
      <c r="I17" s="44" t="s">
        <v>2</v>
      </c>
      <c r="J17" s="46" t="s">
        <v>3</v>
      </c>
      <c r="K17" s="48"/>
      <c r="L17" s="48"/>
      <c r="M17" s="46"/>
      <c r="N17" s="49">
        <v>44234</v>
      </c>
      <c r="O17" s="44" t="s">
        <v>18</v>
      </c>
      <c r="P17" s="50"/>
      <c r="Q17" s="33" t="s">
        <v>34</v>
      </c>
      <c r="R17" s="33" t="s">
        <v>34</v>
      </c>
      <c r="S17" s="31">
        <f t="shared" ca="1" si="0"/>
        <v>44225</v>
      </c>
      <c r="T17" s="2">
        <f t="shared" ca="1" si="1"/>
        <v>-8</v>
      </c>
    </row>
    <row r="18" spans="1:20" ht="25.5" x14ac:dyDescent="0.2">
      <c r="A18" s="44">
        <v>4172</v>
      </c>
      <c r="B18" s="44" t="s">
        <v>93</v>
      </c>
      <c r="C18" s="44" t="s">
        <v>1</v>
      </c>
      <c r="D18" s="45">
        <v>44217</v>
      </c>
      <c r="E18" s="46" t="s">
        <v>94</v>
      </c>
      <c r="F18" s="46" t="s">
        <v>35</v>
      </c>
      <c r="G18" s="47" t="s">
        <v>95</v>
      </c>
      <c r="H18" s="44" t="s">
        <v>10</v>
      </c>
      <c r="I18" s="44" t="s">
        <v>2</v>
      </c>
      <c r="J18" s="46" t="s">
        <v>3</v>
      </c>
      <c r="K18" s="48"/>
      <c r="L18" s="48"/>
      <c r="M18" s="46"/>
      <c r="N18" s="49">
        <v>44234</v>
      </c>
      <c r="O18" s="44" t="s">
        <v>18</v>
      </c>
      <c r="P18" s="50"/>
      <c r="Q18" s="33" t="s">
        <v>41</v>
      </c>
      <c r="R18" s="33" t="s">
        <v>41</v>
      </c>
      <c r="S18" s="31">
        <f t="shared" ca="1" si="0"/>
        <v>44225</v>
      </c>
      <c r="T18" s="14">
        <f t="shared" ca="1" si="1"/>
        <v>-8</v>
      </c>
    </row>
    <row r="19" spans="1:20" ht="25.5" x14ac:dyDescent="0.2">
      <c r="A19" s="44">
        <v>4174</v>
      </c>
      <c r="B19" s="44" t="s">
        <v>96</v>
      </c>
      <c r="C19" s="44" t="s">
        <v>1</v>
      </c>
      <c r="D19" s="45">
        <v>44218</v>
      </c>
      <c r="E19" s="46" t="s">
        <v>97</v>
      </c>
      <c r="F19" s="46" t="s">
        <v>36</v>
      </c>
      <c r="G19" s="47" t="s">
        <v>98</v>
      </c>
      <c r="H19" s="44" t="s">
        <v>31</v>
      </c>
      <c r="I19" s="44" t="s">
        <v>2</v>
      </c>
      <c r="J19" s="46" t="s">
        <v>33</v>
      </c>
      <c r="K19" s="48"/>
      <c r="L19" s="48"/>
      <c r="M19" s="46"/>
      <c r="N19" s="49">
        <v>44235</v>
      </c>
      <c r="O19" s="44" t="s">
        <v>18</v>
      </c>
      <c r="P19" s="50"/>
      <c r="Q19" s="33" t="s">
        <v>34</v>
      </c>
      <c r="R19" s="33" t="s">
        <v>34</v>
      </c>
      <c r="S19" s="31">
        <f t="shared" ca="1" si="0"/>
        <v>44225</v>
      </c>
      <c r="T19" s="14">
        <f t="shared" ca="1" si="1"/>
        <v>-9</v>
      </c>
    </row>
    <row r="20" spans="1:20" ht="25.5" x14ac:dyDescent="0.2">
      <c r="A20" s="37">
        <v>4175</v>
      </c>
      <c r="B20" s="37" t="s">
        <v>99</v>
      </c>
      <c r="C20" s="37" t="s">
        <v>1</v>
      </c>
      <c r="D20" s="38">
        <v>44218</v>
      </c>
      <c r="E20" s="39" t="s">
        <v>100</v>
      </c>
      <c r="F20" s="39" t="s">
        <v>36</v>
      </c>
      <c r="G20" s="40" t="s">
        <v>101</v>
      </c>
      <c r="H20" s="37" t="s">
        <v>31</v>
      </c>
      <c r="I20" s="37" t="s">
        <v>2</v>
      </c>
      <c r="J20" s="39" t="s">
        <v>3</v>
      </c>
      <c r="K20" s="41"/>
      <c r="L20" s="41"/>
      <c r="M20" s="39"/>
      <c r="N20" s="42">
        <v>44235</v>
      </c>
      <c r="O20" s="37" t="s">
        <v>18</v>
      </c>
      <c r="P20" s="43"/>
      <c r="Q20" s="34" t="s">
        <v>34</v>
      </c>
      <c r="R20" s="34" t="s">
        <v>34</v>
      </c>
      <c r="S20" s="35">
        <f t="shared" ca="1" si="0"/>
        <v>44225</v>
      </c>
      <c r="T20" s="36">
        <f t="shared" ca="1" si="1"/>
        <v>-9</v>
      </c>
    </row>
    <row r="21" spans="1:20" ht="12.75" x14ac:dyDescent="0.2">
      <c r="A21" s="37">
        <v>4176</v>
      </c>
      <c r="B21" s="37" t="s">
        <v>102</v>
      </c>
      <c r="C21" s="37" t="s">
        <v>1</v>
      </c>
      <c r="D21" s="38">
        <v>44221</v>
      </c>
      <c r="E21" s="39" t="s">
        <v>103</v>
      </c>
      <c r="F21" s="39" t="s">
        <v>35</v>
      </c>
      <c r="G21" s="40" t="s">
        <v>104</v>
      </c>
      <c r="H21" s="37" t="s">
        <v>31</v>
      </c>
      <c r="I21" s="37" t="s">
        <v>2</v>
      </c>
      <c r="J21" s="39" t="s">
        <v>3</v>
      </c>
      <c r="K21" s="41"/>
      <c r="L21" s="41"/>
      <c r="M21" s="39"/>
      <c r="N21" s="42">
        <v>44238</v>
      </c>
      <c r="O21" s="37" t="s">
        <v>18</v>
      </c>
      <c r="P21" s="43"/>
      <c r="Q21" s="34" t="s">
        <v>41</v>
      </c>
      <c r="R21" s="34" t="s">
        <v>41</v>
      </c>
      <c r="S21" s="35">
        <f t="shared" ca="1" si="0"/>
        <v>44225</v>
      </c>
      <c r="T21" s="36">
        <f t="shared" ca="1" si="1"/>
        <v>-12</v>
      </c>
    </row>
    <row r="22" spans="1:20" ht="12.75" x14ac:dyDescent="0.2">
      <c r="A22" s="37">
        <v>4178</v>
      </c>
      <c r="B22" s="37" t="s">
        <v>105</v>
      </c>
      <c r="C22" s="37" t="s">
        <v>1</v>
      </c>
      <c r="D22" s="38">
        <v>44222</v>
      </c>
      <c r="E22" s="39" t="s">
        <v>106</v>
      </c>
      <c r="F22" s="39" t="s">
        <v>107</v>
      </c>
      <c r="G22" s="40" t="s">
        <v>108</v>
      </c>
      <c r="H22" s="37" t="s">
        <v>10</v>
      </c>
      <c r="I22" s="37" t="s">
        <v>2</v>
      </c>
      <c r="J22" s="39" t="s">
        <v>3</v>
      </c>
      <c r="K22" s="41"/>
      <c r="L22" s="41"/>
      <c r="M22" s="39"/>
      <c r="N22" s="42">
        <v>44239</v>
      </c>
      <c r="O22" s="37" t="s">
        <v>18</v>
      </c>
      <c r="P22" s="43"/>
      <c r="Q22" s="34" t="s">
        <v>34</v>
      </c>
      <c r="R22" s="34" t="s">
        <v>34</v>
      </c>
      <c r="S22" s="35">
        <f t="shared" ca="1" si="0"/>
        <v>44225</v>
      </c>
      <c r="T22" s="36">
        <f t="shared" ca="1" si="1"/>
        <v>-13</v>
      </c>
    </row>
    <row r="23" spans="1:20" s="7" customFormat="1" ht="12.75" x14ac:dyDescent="0.2">
      <c r="A23" s="37">
        <v>4179</v>
      </c>
      <c r="B23" s="37" t="s">
        <v>109</v>
      </c>
      <c r="C23" s="37" t="s">
        <v>1</v>
      </c>
      <c r="D23" s="38">
        <v>44222</v>
      </c>
      <c r="E23" s="39" t="s">
        <v>110</v>
      </c>
      <c r="F23" s="39" t="s">
        <v>39</v>
      </c>
      <c r="G23" s="40" t="s">
        <v>111</v>
      </c>
      <c r="H23" s="37" t="s">
        <v>10</v>
      </c>
      <c r="I23" s="37" t="s">
        <v>2</v>
      </c>
      <c r="J23" s="39" t="s">
        <v>3</v>
      </c>
      <c r="K23" s="41"/>
      <c r="L23" s="41"/>
      <c r="M23" s="39"/>
      <c r="N23" s="42">
        <v>44239</v>
      </c>
      <c r="O23" s="37" t="s">
        <v>18</v>
      </c>
      <c r="P23" s="43"/>
      <c r="Q23" s="34" t="s">
        <v>34</v>
      </c>
      <c r="R23" s="34" t="s">
        <v>34</v>
      </c>
      <c r="S23" s="35">
        <f t="shared" ca="1" si="0"/>
        <v>44225</v>
      </c>
      <c r="T23" s="36">
        <f t="shared" ca="1" si="1"/>
        <v>-13</v>
      </c>
    </row>
    <row r="24" spans="1:20" s="7" customFormat="1" ht="25.5" x14ac:dyDescent="0.2">
      <c r="A24" s="37">
        <v>4180</v>
      </c>
      <c r="B24" s="37" t="s">
        <v>112</v>
      </c>
      <c r="C24" s="37" t="s">
        <v>1</v>
      </c>
      <c r="D24" s="38">
        <v>44222</v>
      </c>
      <c r="E24" s="39" t="s">
        <v>113</v>
      </c>
      <c r="F24" s="39" t="s">
        <v>39</v>
      </c>
      <c r="G24" s="40" t="s">
        <v>114</v>
      </c>
      <c r="H24" s="37" t="s">
        <v>31</v>
      </c>
      <c r="I24" s="37" t="s">
        <v>2</v>
      </c>
      <c r="J24" s="39" t="s">
        <v>3</v>
      </c>
      <c r="K24" s="41"/>
      <c r="L24" s="41"/>
      <c r="M24" s="39"/>
      <c r="N24" s="42">
        <v>44239</v>
      </c>
      <c r="O24" s="37" t="s">
        <v>18</v>
      </c>
      <c r="P24" s="43"/>
      <c r="Q24" s="34" t="s">
        <v>34</v>
      </c>
      <c r="R24" s="34" t="s">
        <v>34</v>
      </c>
      <c r="S24" s="35">
        <f t="shared" ca="1" si="0"/>
        <v>44225</v>
      </c>
      <c r="T24" s="36">
        <f t="shared" ca="1" si="1"/>
        <v>-13</v>
      </c>
    </row>
    <row r="25" spans="1:20" s="7" customFormat="1" ht="25.5" x14ac:dyDescent="0.2">
      <c r="A25" s="37">
        <v>4181</v>
      </c>
      <c r="B25" s="37" t="s">
        <v>115</v>
      </c>
      <c r="C25" s="37" t="s">
        <v>1</v>
      </c>
      <c r="D25" s="38">
        <v>44223</v>
      </c>
      <c r="E25" s="39" t="s">
        <v>116</v>
      </c>
      <c r="F25" s="39" t="s">
        <v>35</v>
      </c>
      <c r="G25" s="40" t="s">
        <v>117</v>
      </c>
      <c r="H25" s="37" t="s">
        <v>10</v>
      </c>
      <c r="I25" s="37" t="s">
        <v>2</v>
      </c>
      <c r="J25" s="39" t="s">
        <v>3</v>
      </c>
      <c r="K25" s="41"/>
      <c r="L25" s="41"/>
      <c r="M25" s="39"/>
      <c r="N25" s="42">
        <v>44240</v>
      </c>
      <c r="O25" s="37" t="s">
        <v>18</v>
      </c>
      <c r="P25" s="43"/>
      <c r="Q25" s="34" t="s">
        <v>24</v>
      </c>
      <c r="R25" s="34" t="s">
        <v>24</v>
      </c>
      <c r="S25" s="35">
        <f t="shared" ca="1" si="0"/>
        <v>44225</v>
      </c>
      <c r="T25" s="36">
        <f t="shared" ca="1" si="1"/>
        <v>-14</v>
      </c>
    </row>
    <row r="26" spans="1:20" ht="12.75" x14ac:dyDescent="0.2">
      <c r="A26" s="37">
        <v>4182</v>
      </c>
      <c r="B26" s="37" t="s">
        <v>118</v>
      </c>
      <c r="C26" s="37" t="s">
        <v>1</v>
      </c>
      <c r="D26" s="38">
        <v>44224</v>
      </c>
      <c r="E26" s="39" t="s">
        <v>110</v>
      </c>
      <c r="F26" s="39" t="s">
        <v>36</v>
      </c>
      <c r="G26" s="40" t="s">
        <v>119</v>
      </c>
      <c r="H26" s="37" t="s">
        <v>10</v>
      </c>
      <c r="I26" s="37" t="s">
        <v>2</v>
      </c>
      <c r="J26" s="39" t="s">
        <v>3</v>
      </c>
      <c r="K26" s="41"/>
      <c r="L26" s="41"/>
      <c r="M26" s="39"/>
      <c r="N26" s="42">
        <v>44241</v>
      </c>
      <c r="O26" s="37" t="s">
        <v>18</v>
      </c>
      <c r="P26" s="43"/>
      <c r="Q26" s="34" t="s">
        <v>34</v>
      </c>
      <c r="R26" s="34" t="s">
        <v>34</v>
      </c>
      <c r="S26" s="35">
        <f t="shared" ca="1" si="0"/>
        <v>44225</v>
      </c>
      <c r="T26" s="36">
        <f t="shared" ca="1" si="1"/>
        <v>-15</v>
      </c>
    </row>
    <row r="27" spans="1:20" ht="12.75" x14ac:dyDescent="0.2">
      <c r="A27" s="37">
        <v>4183</v>
      </c>
      <c r="B27" s="37" t="s">
        <v>120</v>
      </c>
      <c r="C27" s="37" t="s">
        <v>1</v>
      </c>
      <c r="D27" s="38">
        <v>44224</v>
      </c>
      <c r="E27" s="39" t="s">
        <v>121</v>
      </c>
      <c r="F27" s="39" t="s">
        <v>35</v>
      </c>
      <c r="G27" s="40" t="s">
        <v>122</v>
      </c>
      <c r="H27" s="37" t="s">
        <v>43</v>
      </c>
      <c r="I27" s="37" t="s">
        <v>2</v>
      </c>
      <c r="J27" s="39" t="s">
        <v>3</v>
      </c>
      <c r="K27" s="41"/>
      <c r="L27" s="41"/>
      <c r="M27" s="39"/>
      <c r="N27" s="42">
        <v>44241</v>
      </c>
      <c r="O27" s="37" t="s">
        <v>18</v>
      </c>
      <c r="P27" s="43"/>
      <c r="Q27" s="34" t="s">
        <v>41</v>
      </c>
      <c r="R27" s="34" t="s">
        <v>41</v>
      </c>
      <c r="S27" s="35">
        <f t="shared" ca="1" si="0"/>
        <v>44225</v>
      </c>
      <c r="T27" s="36">
        <f t="shared" ca="1" si="1"/>
        <v>-15</v>
      </c>
    </row>
    <row r="28" spans="1:20" ht="25.5" x14ac:dyDescent="0.2">
      <c r="A28" s="37">
        <v>4184</v>
      </c>
      <c r="B28" s="37" t="s">
        <v>123</v>
      </c>
      <c r="C28" s="37" t="s">
        <v>1</v>
      </c>
      <c r="D28" s="38">
        <v>44225</v>
      </c>
      <c r="E28" s="39" t="s">
        <v>124</v>
      </c>
      <c r="F28" s="39" t="s">
        <v>27</v>
      </c>
      <c r="G28" s="40" t="s">
        <v>125</v>
      </c>
      <c r="H28" s="37" t="s">
        <v>31</v>
      </c>
      <c r="I28" s="37" t="s">
        <v>2</v>
      </c>
      <c r="J28" s="39" t="s">
        <v>3</v>
      </c>
      <c r="K28" s="41"/>
      <c r="L28" s="41"/>
      <c r="M28" s="39"/>
      <c r="N28" s="42">
        <v>44242</v>
      </c>
      <c r="O28" s="37" t="s">
        <v>18</v>
      </c>
      <c r="P28" s="43"/>
      <c r="Q28" s="34" t="s">
        <v>34</v>
      </c>
      <c r="R28" s="34" t="s">
        <v>34</v>
      </c>
      <c r="S28" s="35">
        <f t="shared" ca="1" si="0"/>
        <v>44225</v>
      </c>
      <c r="T28" s="36">
        <f t="shared" ca="1" si="1"/>
        <v>-16</v>
      </c>
    </row>
    <row r="29" spans="1:20" ht="12.75" x14ac:dyDescent="0.2"/>
    <row r="30" spans="1:20" ht="12.75" x14ac:dyDescent="0.2"/>
    <row r="31" spans="1:20" ht="12.75" x14ac:dyDescent="0.2"/>
    <row r="32" spans="1:20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</sheetData>
  <sheetProtection algorithmName="SHA-512" hashValue="mPVmNEKPYLVB96pM30jS8Juz92lqekz8ak4HCrcj6zkGwF++gXbTxQhrS2KXrNEwJBoVXjVzF4Eh6XqTKD6mzw==" saltValue="ZyRBH6FSkbYzB0U17vryhQ==" spinCount="100000" sheet="1" objects="1" scenarios="1"/>
  <conditionalFormatting sqref="T3:T28">
    <cfRule type="cellIs" dxfId="40" priority="53" stopIfTrue="1" operator="between">
      <formula>-1</formula>
      <formula>-3</formula>
    </cfRule>
    <cfRule type="cellIs" dxfId="39" priority="54" stopIfTrue="1" operator="lessThanOrEqual">
      <formula>-4</formula>
    </cfRule>
    <cfRule type="cellIs" dxfId="38" priority="55" stopIfTrue="1" operator="greaterThan">
      <formula>-2</formula>
    </cfRule>
  </conditionalFormatting>
  <conditionalFormatting sqref="F3:F15 F17:F28">
    <cfRule type="cellIs" dxfId="37" priority="52" stopIfTrue="1" operator="equal">
      <formula>"William Octavio Venegas Ramirez"</formula>
    </cfRule>
  </conditionalFormatting>
  <conditionalFormatting sqref="F3:F15 F17:F28">
    <cfRule type="cellIs" dxfId="36" priority="50" stopIfTrue="1" operator="equal">
      <formula>"Carlos Fernando Reyes"</formula>
    </cfRule>
  </conditionalFormatting>
  <conditionalFormatting sqref="F3:F15 F17:F28">
    <cfRule type="cellIs" dxfId="35" priority="48" stopIfTrue="1" operator="equal">
      <formula>"Orlando Bolivar Alonso"</formula>
    </cfRule>
  </conditionalFormatting>
  <conditionalFormatting sqref="F3:F15 F17:F28">
    <cfRule type="cellIs" dxfId="34" priority="46" stopIfTrue="1" operator="equal">
      <formula>"Sandra Zapata Prieto"</formula>
    </cfRule>
  </conditionalFormatting>
  <conditionalFormatting sqref="F3:F15 F17:F28">
    <cfRule type="cellIs" dxfId="33" priority="44" stopIfTrue="1" operator="equal">
      <formula>"Paulo Martin Prieto Carranza"</formula>
    </cfRule>
  </conditionalFormatting>
  <conditionalFormatting sqref="F3:F15 F17:F28">
    <cfRule type="cellIs" dxfId="32" priority="41" stopIfTrue="1" operator="equal">
      <formula>"Juan Sebastian Galvis Martinez"</formula>
    </cfRule>
  </conditionalFormatting>
  <conditionalFormatting sqref="F3:F15 F17:F28">
    <cfRule type="cellIs" dxfId="31" priority="39" stopIfTrue="1" operator="equal">
      <formula>"Cindy Johana Forero Rico"</formula>
    </cfRule>
  </conditionalFormatting>
  <conditionalFormatting sqref="F3:F15 F17:F28">
    <cfRule type="cellIs" dxfId="30" priority="37" stopIfTrue="1" operator="equal">
      <formula>"Jose Octavio Arevalo Useche"</formula>
    </cfRule>
  </conditionalFormatting>
  <conditionalFormatting sqref="F16">
    <cfRule type="cellIs" dxfId="29" priority="8" stopIfTrue="1" operator="equal">
      <formula>"William Octavio Venegas Ramirez"</formula>
    </cfRule>
  </conditionalFormatting>
  <conditionalFormatting sqref="F16">
    <cfRule type="cellIs" dxfId="28" priority="7" stopIfTrue="1" operator="equal">
      <formula>"Carlos Fernando Reyes"</formula>
    </cfRule>
  </conditionalFormatting>
  <conditionalFormatting sqref="F16">
    <cfRule type="cellIs" dxfId="27" priority="6" stopIfTrue="1" operator="equal">
      <formula>"Orlando Bolivar Alonso"</formula>
    </cfRule>
  </conditionalFormatting>
  <conditionalFormatting sqref="F16">
    <cfRule type="cellIs" dxfId="26" priority="5" stopIfTrue="1" operator="equal">
      <formula>"Sandra Zapata Prieto"</formula>
    </cfRule>
  </conditionalFormatting>
  <conditionalFormatting sqref="F16">
    <cfRule type="cellIs" dxfId="25" priority="4" stopIfTrue="1" operator="equal">
      <formula>"Paulo Martin Prieto Carranza"</formula>
    </cfRule>
  </conditionalFormatting>
  <conditionalFormatting sqref="F16">
    <cfRule type="cellIs" dxfId="24" priority="3" stopIfTrue="1" operator="equal">
      <formula>"Juan Sebastian Galvis Martinez"</formula>
    </cfRule>
  </conditionalFormatting>
  <conditionalFormatting sqref="F16">
    <cfRule type="cellIs" dxfId="23" priority="2" stopIfTrue="1" operator="equal">
      <formula>"Cindy Johana Forero Rico"</formula>
    </cfRule>
  </conditionalFormatting>
  <conditionalFormatting sqref="F16">
    <cfRule type="cellIs" dxfId="22" priority="1" stopIfTrue="1" operator="equal">
      <formula>"Jose Octavio Arevalo Useche"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9"/>
  <sheetViews>
    <sheetView workbookViewId="0">
      <selection activeCell="C2" sqref="C2"/>
    </sheetView>
  </sheetViews>
  <sheetFormatPr baseColWidth="10" defaultRowHeight="18" customHeight="1" x14ac:dyDescent="0.2"/>
  <cols>
    <col min="2" max="2" width="49" style="6" customWidth="1"/>
    <col min="3" max="3" width="36.42578125" style="6" customWidth="1"/>
    <col min="4" max="4" width="14.28515625" style="6" customWidth="1"/>
    <col min="5" max="5" width="25.42578125" customWidth="1"/>
  </cols>
  <sheetData>
    <row r="1" spans="2:4" ht="18" customHeight="1" x14ac:dyDescent="0.2">
      <c r="B1" s="51" t="s">
        <v>25</v>
      </c>
      <c r="C1" s="52" t="s">
        <v>26</v>
      </c>
      <c r="D1" s="53" t="s">
        <v>30</v>
      </c>
    </row>
    <row r="2" spans="2:4" ht="18" customHeight="1" x14ac:dyDescent="0.25">
      <c r="B2" s="20" t="s">
        <v>40</v>
      </c>
      <c r="C2" s="21" t="s">
        <v>37</v>
      </c>
      <c r="D2" s="27">
        <v>1</v>
      </c>
    </row>
    <row r="3" spans="2:4" ht="18" customHeight="1" x14ac:dyDescent="0.25">
      <c r="B3" s="20"/>
      <c r="C3" s="30"/>
      <c r="D3" s="27"/>
    </row>
    <row r="4" spans="2:4" ht="18" customHeight="1" x14ac:dyDescent="0.25">
      <c r="B4" s="20"/>
      <c r="C4" s="30"/>
      <c r="D4" s="27"/>
    </row>
    <row r="5" spans="2:4" ht="18" customHeight="1" thickBot="1" x14ac:dyDescent="0.3">
      <c r="B5" s="28"/>
      <c r="C5" s="29"/>
      <c r="D5" s="54"/>
    </row>
    <row r="6" spans="2:4" ht="18" customHeight="1" x14ac:dyDescent="0.3">
      <c r="B6" s="10" t="s">
        <v>28</v>
      </c>
      <c r="C6" s="25"/>
      <c r="D6" s="26">
        <f>SUM(D2:D5)</f>
        <v>1</v>
      </c>
    </row>
    <row r="9" spans="2:4" ht="18" customHeight="1" x14ac:dyDescent="0.2">
      <c r="C9" s="24"/>
    </row>
  </sheetData>
  <sheetProtection algorithmName="SHA-512" hashValue="CVDdaW/08zfbvlEE3Uu0P6jpBxsaP/9yOyrk8e8snfQA6czh2/zl3zbKK481280EjRA5bGzNPPrGT34FJ/ipWw==" saltValue="PpA/yZx75MLOAk3xp+7d7Q==" spinCount="100000" sheet="1" objects="1" scenarios="1"/>
  <pageMargins left="0.7" right="0.7" top="0.75" bottom="0.75" header="0.3" footer="0.3"/>
  <pageSetup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28069B18E5504EA7E4777D8228D16E" ma:contentTypeVersion="2" ma:contentTypeDescription="Crear nuevo documento." ma:contentTypeScope="" ma:versionID="723dc0e2f0e792da9da621a04387475b">
  <xsd:schema xmlns:xsd="http://www.w3.org/2001/XMLSchema" xmlns:xs="http://www.w3.org/2001/XMLSchema" xmlns:p="http://schemas.microsoft.com/office/2006/metadata/properties" xmlns:ns2="538ef492-84b6-45ef-a6b6-d404662b89a7" targetNamespace="http://schemas.microsoft.com/office/2006/metadata/properties" ma:root="true" ma:fieldsID="9899d0815ba268b49022c12ae339551a" ns2:_="">
    <xsd:import namespace="538ef492-84b6-45ef-a6b6-d404662b89a7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ef492-84b6-45ef-a6b6-d404662b89a7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" ma:index="9" nillable="true" ma:displayName="Fecha" ma:internalName="Fech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38ef492-84b6-45ef-a6b6-d404662b89a7">29 de Enero de 2021</Fecha>
    <Descripci_x00f3_n xmlns="538ef492-84b6-45ef-a6b6-d404662b89a7">Semaforo Informativo de Pqrsf 29-01-2021</Descripci_x00f3_n>
  </documentManagement>
</p:properties>
</file>

<file path=customXml/itemProps1.xml><?xml version="1.0" encoding="utf-8"?>
<ds:datastoreItem xmlns:ds="http://schemas.openxmlformats.org/officeDocument/2006/customXml" ds:itemID="{6FA7B390-5DB6-46FD-9395-918EE1B535B5}"/>
</file>

<file path=customXml/itemProps2.xml><?xml version="1.0" encoding="utf-8"?>
<ds:datastoreItem xmlns:ds="http://schemas.openxmlformats.org/officeDocument/2006/customXml" ds:itemID="{2A52512A-B08A-4A58-A60F-7206F6EA0B24}"/>
</file>

<file path=customXml/itemProps3.xml><?xml version="1.0" encoding="utf-8"?>
<ds:datastoreItem xmlns:ds="http://schemas.openxmlformats.org/officeDocument/2006/customXml" ds:itemID="{56309B9F-F256-49E7-BEAA-FCA632DCCF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Semaforo pqrsf sin cerrar </vt:lpstr>
      <vt:lpstr>Grafico</vt:lpstr>
    </vt:vector>
  </TitlesOfParts>
  <Company>ALCALDIA MUNICIPAL DE SOPO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Semaforo Informativo de Pqrsf 29-01-2021</dc:title>
  <dc:creator>CALIDAD</dc:creator>
  <cp:lastModifiedBy>Calidad</cp:lastModifiedBy>
  <cp:lastPrinted>2015-08-31T21:03:59Z</cp:lastPrinted>
  <dcterms:created xsi:type="dcterms:W3CDTF">2011-02-10T15:04:10Z</dcterms:created>
  <dcterms:modified xsi:type="dcterms:W3CDTF">2021-01-29T19:07:38Z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0x0101000028069B18E5504EA7E4777D8228D16E</vt:lpwstr>
  </property>
</Properties>
</file>