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Alcaldía - Camila Tarazona\PDM\Reportes 2018- 2019\2019\Planes de acción 2019 ejecutados\"/>
    </mc:Choice>
  </mc:AlternateContent>
  <bookViews>
    <workbookView xWindow="0" yWindow="0" windowWidth="28800" windowHeight="12345"/>
  </bookViews>
  <sheets>
    <sheet name="Plan de Acción " sheetId="1" r:id="rId1"/>
  </sheets>
  <definedNames>
    <definedName name="_xlnm.Print_Area" localSheetId="0">'Plan de Acción '!$A$1:$V$40</definedName>
    <definedName name="_xlnm.Print_Titles" localSheetId="0">'Plan de Acción '!$1:$9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33" i="1" l="1"/>
  <c r="S21" i="1"/>
  <c r="M35" i="1"/>
  <c r="N35" i="1"/>
  <c r="O35" i="1"/>
  <c r="P35" i="1"/>
  <c r="Q35" i="1"/>
  <c r="R35" i="1"/>
  <c r="L35" i="1"/>
  <c r="K35" i="1"/>
  <c r="S11" i="1"/>
  <c r="S12" i="1"/>
  <c r="S13" i="1"/>
  <c r="S14" i="1"/>
  <c r="S15" i="1"/>
  <c r="S16" i="1"/>
  <c r="S17" i="1"/>
  <c r="S18" i="1"/>
  <c r="S19" i="1"/>
  <c r="S20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I30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10" i="1"/>
  <c r="T35" i="1" l="1"/>
  <c r="S10" i="1"/>
  <c r="S35" i="1" s="1"/>
  <c r="J35" i="1" l="1"/>
  <c r="U12" i="1" l="1"/>
  <c r="I31" i="1"/>
  <c r="I24" i="1"/>
  <c r="I16" i="1"/>
  <c r="I15" i="1"/>
  <c r="I12" i="1"/>
  <c r="I10" i="1"/>
  <c r="U31" i="1" l="1"/>
  <c r="U23" i="1"/>
  <c r="U18" i="1"/>
  <c r="U17" i="1"/>
  <c r="U14" i="1"/>
  <c r="U29" i="1" l="1"/>
  <c r="U22" i="1"/>
  <c r="U21" i="1"/>
  <c r="U20" i="1"/>
  <c r="U19" i="1"/>
  <c r="U11" i="1" l="1"/>
  <c r="U16" i="1"/>
  <c r="U24" i="1"/>
  <c r="U25" i="1"/>
  <c r="U26" i="1"/>
  <c r="U27" i="1"/>
  <c r="U28" i="1"/>
  <c r="U30" i="1"/>
  <c r="U32" i="1"/>
  <c r="U33" i="1"/>
  <c r="U10" i="1" l="1"/>
  <c r="I36" i="1" l="1"/>
  <c r="U15" i="1"/>
  <c r="U13" i="1" l="1"/>
  <c r="U35" i="1"/>
  <c r="U36" i="1" l="1"/>
</calcChain>
</file>

<file path=xl/sharedStrings.xml><?xml version="1.0" encoding="utf-8"?>
<sst xmlns="http://schemas.openxmlformats.org/spreadsheetml/2006/main" count="97" uniqueCount="81">
  <si>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</si>
  <si>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</si>
  <si>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</si>
  <si>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</si>
  <si>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</si>
  <si>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</si>
  <si>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</si>
  <si>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</si>
  <si>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</si>
  <si>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</si>
  <si>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</si>
  <si>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</si>
  <si>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</si>
  <si>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</si>
  <si>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</si>
  <si>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</si>
  <si>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</si>
  <si>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</si>
  <si>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</si>
  <si>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</si>
  <si>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</si>
  <si>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</si>
  <si>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</si>
  <si>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</si>
  <si>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</si>
  <si>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</si>
  <si>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</si>
  <si>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</si>
  <si>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t xml:space="preserve">VALOR META ANUAL DE RESULTADO: </t>
  </si>
  <si>
    <t>EJE ESTRATÉGICO: CALIDAD DE VIDA PARA LA PROSPERIDAD</t>
  </si>
  <si>
    <t>DIMENSIÓN DE DESARROLLO: ARTE Y CULTURA PARA LA VIDA</t>
  </si>
  <si>
    <t>RESPONSABLE: SECRETARIA DE CULTURA</t>
  </si>
  <si>
    <t>META DE RESULTADO: Beneficiar a 2349 habitantes de Sopó a través de los programas artísticos y culturales,Promover la difusión del patrimonio cultural en el municipio,Garantizar el acceso de la comunidad soposeña a la red pública de bibliotecas y promover el desarrollo de programas que motiven la lectura y el aprendizaje a través de los libros promoviendo 16200 visitas.</t>
  </si>
  <si>
    <t>Arte y cultura para el aprovechamiento del tiempo libre</t>
  </si>
  <si>
    <t xml:space="preserve">Adelantar 3 procesos de certificación para que los estudiantes obtengan título como técnico laboral por competencias para promover el desarrollo humano.                                                                                                                                                                                                          </t>
  </si>
  <si>
    <t xml:space="preserve">Número de procesos de certificación en técnico laboral por competencias adelantados                                                                                                                                                                                                                                       </t>
  </si>
  <si>
    <t>Mantener y garantizar el desarrollo del programa de las Escuelas de Formación Artística y Cultural y crear 5 nuevas disciplinas</t>
  </si>
  <si>
    <t>Número de disciplinas de la escuela de formación artística y cultural mantenidas y en funcionamiento</t>
  </si>
  <si>
    <t>prestacion de servicios de intructores de todas las diciplinas de la escuela Recrearte</t>
  </si>
  <si>
    <t>Desconcentrar  los formatos de agrupaciones sinfónicas y folclóricas a dos veredas del municipio.</t>
  </si>
  <si>
    <t>Número de formatos de agrupaciones sinfónicas y folclóricas desconcentrados en veredas del municipio</t>
  </si>
  <si>
    <t>prestacion de servicios de intructores de las diciplinas de la escuela Recrearte descentralizadas en Briceño y San Gabriel</t>
  </si>
  <si>
    <t>Fortalecer la tradición e identidad cultural del municipio mediante el desarrollo de 15 eventos tradicionales y actividades culturales a nivel municipal, departamental, nacional e internacional.</t>
  </si>
  <si>
    <t>Número de eventos tradicionales y actividades culturales realizados</t>
  </si>
  <si>
    <t>Reyes magos 2017</t>
  </si>
  <si>
    <t>apoyo celebracion dia de la mujer</t>
  </si>
  <si>
    <t>Realizar mantenimiento anual a la infraestructura artística y cultural del municipio garantizando su buen funcionamiento</t>
  </si>
  <si>
    <t>Número de mantenimientos anuales realizados a la infraestructura artística y cultural</t>
  </si>
  <si>
    <t>mantenimiento del cic</t>
  </si>
  <si>
    <t>pago de internet del cic</t>
  </si>
  <si>
    <t>Garantizar la dotación de elementos para el 100% de las escuelas de formación artística y cultural en el sector urbano y rural.</t>
  </si>
  <si>
    <t>Porcentaje de  escuelas de formación artística y cultural en el sector urbano y rural dotadas</t>
  </si>
  <si>
    <t>Adquisicion de obras y arreglos musicales</t>
  </si>
  <si>
    <t>Mantenimiento y arreglo de instrumentos musicales de la escuela Recrearte</t>
  </si>
  <si>
    <t>Implementar un plan de divulgación del  patrimonio cultural del municipio en las instituciones educativas y comunidad en general.</t>
  </si>
  <si>
    <t>Número de planes de  divulgación del  patrimonio cultural del municipio implementadas</t>
  </si>
  <si>
    <t>prestacion de servicios de un instructor en la catedra de patrimonio</t>
  </si>
  <si>
    <t>Garantizar la dotación y operación de las 5 bibliotecas que hacen parte de la red de bibliotecas públicas, en el sector urbano y rural.</t>
  </si>
  <si>
    <t>Número de bibliotecas que hacen parte de la red de bibliotecas públicas, en el sector urbano y rural, dotadas y en operación</t>
  </si>
  <si>
    <t>JAIME DAVID CLAVIJO POVEDA</t>
  </si>
  <si>
    <t>SECRETARIO DE CULTURA</t>
  </si>
  <si>
    <t>Apoyo a la seguridad social a los artistas soposeños</t>
  </si>
  <si>
    <t>pasivo pensional de los artistas soposeños</t>
  </si>
  <si>
    <t>Salidas escuelas de formacion Recrearte</t>
  </si>
  <si>
    <t>premiacion de concursos artisticos</t>
  </si>
  <si>
    <t>Prestación de servicios como apoyo a la gestión para coordinar  la agenda cultural de eventos y realizar actividades  de manejo de sonido, luces y  medios audiovisuales  de la Secretaría de Cultura del Municipio de Sopó.                                                                                                                                                       Prestación de servicios y de apoyo a la gestión como auxiliar en las actividades y eventos de la escuela de formación artística y cultural recrearte adscrita a la secretaria de cultura del municipio de sopó.</t>
  </si>
  <si>
    <t>pago impuesto de sayco y  acinpro</t>
  </si>
  <si>
    <t>prestacion de servicios en conserjeria y servicios generales</t>
  </si>
  <si>
    <t>Seguimiento- Observaciones
 (Columna de Uso Exclusivo de la Secretaría de Gestión Integral)</t>
  </si>
  <si>
    <t>prestacion de servicios de 5 bibliotecarias para la red de bibilotacas publicas y modalidad de artes literarias</t>
  </si>
  <si>
    <t>celebracion dia del profesor</t>
  </si>
  <si>
    <t>VIGENCIA: 2019</t>
  </si>
  <si>
    <t>14 ENERO DE 2019</t>
  </si>
  <si>
    <t>14 DE ENERO DE 2019</t>
  </si>
  <si>
    <t>Prestacion de Servicios Apoyo Institucion para la Educacion y el Trabajo Escuela Recrearte</t>
  </si>
  <si>
    <t>pago Inscripcion Institucion para la Educacion y el trabajo Escuela Recrearte</t>
  </si>
  <si>
    <t>APOYO LOGISTICO PARA EVENTOS CULTURALES</t>
  </si>
  <si>
    <t>Suministro de instrumentos musicales, bienes, accesorios, indumentaria y elementos para el fortalecimiento de programas desarrollados a través de la escuela de formación artística y cultural recrearte adscrita a la secretaría de cultura del municipio de sopó.</t>
  </si>
  <si>
    <t xml:space="preserve">Dotacion de elementos tecnologicos </t>
  </si>
  <si>
    <t>Suministro de Estanterias</t>
  </si>
  <si>
    <t>Infraestructura para las artes escenicas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</si>
</sst>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 * #,##0_ ;_ * \-#,##0_ ;_ * &quot;-&quot;_ ;_ @_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9" fontId="5" fillId="0" borderId="10" xfId="2" applyFont="1" applyFill="1" applyBorder="1" applyAlignment="1" applyProtection="1">
      <alignment horizontal="center" vertical="center" textRotation="90" wrapText="1"/>
    </xf>
    <xf numFmtId="9" fontId="5" fillId="0" borderId="13" xfId="2" applyFont="1" applyFill="1" applyBorder="1" applyAlignment="1" applyProtection="1">
      <alignment horizontal="center" vertical="center" textRotation="90" wrapText="1"/>
    </xf>
    <xf numFmtId="4" fontId="5" fillId="2" borderId="22" xfId="1" applyNumberFormat="1" applyFont="1" applyFill="1" applyBorder="1" applyAlignment="1" applyProtection="1">
      <alignment horizontal="center" vertical="center" wrapText="1"/>
    </xf>
    <xf numFmtId="4" fontId="14" fillId="5" borderId="0" xfId="0" applyNumberFormat="1" applyFont="1" applyFill="1" applyBorder="1" applyAlignment="1" applyProtection="1">
      <alignment horizontal="center"/>
    </xf>
    <xf numFmtId="4" fontId="5" fillId="7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5" fillId="2" borderId="21" xfId="1" applyNumberFormat="1" applyFont="1" applyFill="1" applyBorder="1" applyAlignment="1" applyProtection="1">
      <alignment horizontal="center" vertical="center" wrapText="1"/>
    </xf>
    <xf numFmtId="4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21" xfId="0" applyNumberFormat="1" applyFont="1" applyFill="1" applyBorder="1" applyAlignment="1" applyProtection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1" applyNumberFormat="1" applyFont="1" applyFill="1" applyBorder="1" applyAlignment="1" applyProtection="1">
      <alignment horizontal="center" vertical="center" wrapText="1"/>
    </xf>
    <xf numFmtId="4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4" xfId="1" applyNumberFormat="1" applyFont="1" applyFill="1" applyBorder="1" applyAlignment="1" applyProtection="1">
      <alignment horizontal="center" vertical="center" wrapText="1"/>
    </xf>
    <xf numFmtId="4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17" xfId="0" applyNumberFormat="1" applyFont="1" applyBorder="1" applyAlignment="1" applyProtection="1"/>
    <xf numFmtId="4" fontId="0" fillId="0" borderId="0" xfId="0" applyNumberFormat="1" applyProtection="1"/>
    <xf numFmtId="4" fontId="5" fillId="0" borderId="10" xfId="1" applyNumberFormat="1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4" fontId="5" fillId="6" borderId="22" xfId="1" applyNumberFormat="1" applyFont="1" applyFill="1" applyBorder="1" applyAlignment="1" applyProtection="1">
      <alignment horizontal="center" vertical="center" wrapText="1"/>
    </xf>
    <xf numFmtId="4" fontId="5" fillId="0" borderId="22" xfId="1" applyNumberFormat="1" applyFont="1" applyFill="1" applyBorder="1" applyAlignment="1" applyProtection="1">
      <alignment horizontal="center" vertical="center" wrapText="1"/>
    </xf>
    <xf numFmtId="3" fontId="16" fillId="6" borderId="17" xfId="0" applyNumberFormat="1" applyFont="1" applyFill="1" applyBorder="1" applyAlignment="1" applyProtection="1"/>
    <xf numFmtId="3" fontId="15" fillId="5" borderId="0" xfId="0" applyNumberFormat="1" applyFont="1" applyFill="1" applyBorder="1" applyAlignment="1" applyProtection="1">
      <alignment horizontal="center"/>
    </xf>
    <xf numFmtId="3" fontId="16" fillId="4" borderId="0" xfId="0" applyNumberFormat="1" applyFont="1" applyFill="1" applyAlignment="1" applyProtection="1">
      <alignment horizontal="justify" vertical="center" wrapText="1"/>
    </xf>
    <xf numFmtId="3" fontId="16" fillId="6" borderId="0" xfId="0" applyNumberFormat="1" applyFont="1" applyFill="1" applyProtection="1"/>
    <xf numFmtId="3" fontId="18" fillId="0" borderId="25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2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21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22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23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24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14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21" xfId="1" applyNumberFormat="1" applyFont="1" applyFill="1" applyBorder="1" applyAlignment="1" applyProtection="1">
      <alignment horizontal="center" vertical="center" wrapText="1"/>
    </xf>
    <xf numFmtId="9" fontId="5" fillId="3" borderId="9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" fontId="0" fillId="0" borderId="1" xfId="0" applyNumberFormat="1" applyBorder="1" applyProtection="1"/>
    <xf numFmtId="4" fontId="5" fillId="0" borderId="6" xfId="0" applyNumberFormat="1" applyFont="1" applyFill="1" applyBorder="1" applyAlignment="1" applyProtection="1">
      <alignment horizontal="center" vertical="center" wrapText="1"/>
    </xf>
    <xf numFmtId="9" fontId="5" fillId="0" borderId="6" xfId="2" applyFont="1" applyFill="1" applyBorder="1" applyAlignment="1" applyProtection="1">
      <alignment horizontal="center" vertical="center" textRotation="90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4" fontId="5" fillId="0" borderId="14" xfId="1" applyNumberFormat="1" applyFont="1" applyFill="1" applyBorder="1" applyAlignment="1" applyProtection="1">
      <alignment horizontal="center" vertical="center" wrapText="1"/>
    </xf>
    <xf numFmtId="4" fontId="5" fillId="0" borderId="13" xfId="0" applyNumberFormat="1" applyFont="1" applyFill="1" applyBorder="1" applyAlignment="1" applyProtection="1">
      <alignment horizontal="center" vertical="center" wrapText="1"/>
    </xf>
    <xf numFmtId="3" fontId="18" fillId="0" borderId="28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Fill="1" applyBorder="1" applyProtection="1"/>
    <xf numFmtId="0" fontId="19" fillId="0" borderId="1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10" xfId="0" applyFont="1" applyFill="1" applyBorder="1" applyAlignment="1" applyProtection="1">
      <alignment horizontal="justify" vertical="center" wrapText="1"/>
    </xf>
    <xf numFmtId="0" fontId="5" fillId="0" borderId="21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9" fontId="5" fillId="3" borderId="9" xfId="2" applyFont="1" applyFill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3" fontId="17" fillId="7" borderId="1" xfId="0" applyNumberFormat="1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4" fontId="0" fillId="0" borderId="16" xfId="0" applyNumberFormat="1" applyFont="1" applyBorder="1" applyAlignment="1" applyProtection="1">
      <alignment horizontal="center"/>
    </xf>
    <xf numFmtId="4" fontId="0" fillId="0" borderId="17" xfId="0" applyNumberFormat="1" applyFont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4" fontId="6" fillId="7" borderId="1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/>
    </xf>
    <xf numFmtId="4" fontId="0" fillId="0" borderId="1" xfId="0" applyNumberFormat="1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4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5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" xfId="0" applyNumberFormat="1" applyFont="1" applyBorder="1" applyAlignment="1" applyProtection="1">
      <alignment horizontal="center" vertical="top"/>
    </xf>
    <xf numFmtId="4" fontId="10" fillId="0" borderId="1" xfId="0" applyNumberFormat="1" applyFont="1" applyBorder="1" applyAlignment="1" applyProtection="1">
      <alignment horizontal="center" vertical="top"/>
    </xf>
    <xf numFmtId="0" fontId="1" fillId="6" borderId="0" xfId="0" applyFont="1" applyFill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left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14" fontId="9" fillId="0" borderId="1" xfId="0" applyNumberFormat="1" applyFont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7" borderId="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83343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40"/>
  <sheetViews>
    <sheetView tabSelected="1" view="pageBreakPreview" topLeftCell="K7" zoomScale="125" zoomScaleNormal="125" zoomScaleSheetLayoutView="125" zoomScalePageLayoutView="80" workbookViewId="0">
      <selection activeCell="K19" sqref="K19"/>
    </sheetView>
  </sheetViews>
  <sheetFormatPr baseColWidth="10" defaultColWidth="11.42578125" defaultRowHeight="15.75" x14ac:dyDescent="0.25"/>
  <cols>
    <col min="1" max="1" width="5.85546875" style="11" customWidth="1"/>
    <col min="2" max="2" width="25" style="11" customWidth="1"/>
    <col min="3" max="4" width="27.28515625" style="1" customWidth="1"/>
    <col min="5" max="5" width="6" style="3" customWidth="1"/>
    <col min="6" max="8" width="6" style="1" customWidth="1"/>
    <col min="9" max="9" width="8.85546875" style="1" customWidth="1"/>
    <col min="10" max="10" width="34.7109375" style="1" customWidth="1"/>
    <col min="11" max="11" width="14" style="34" customWidth="1"/>
    <col min="12" max="12" width="15.28515625" style="34" customWidth="1"/>
    <col min="13" max="13" width="15.140625" style="34" customWidth="1"/>
    <col min="14" max="14" width="14.42578125" style="34" customWidth="1"/>
    <col min="15" max="16" width="10.85546875" style="34" customWidth="1"/>
    <col min="17" max="17" width="13.28515625" style="34" customWidth="1"/>
    <col min="18" max="18" width="13" style="34" customWidth="1"/>
    <col min="19" max="19" width="15.42578125" style="34" customWidth="1"/>
    <col min="20" max="20" width="19.140625" style="34" customWidth="1"/>
    <col min="21" max="21" width="12.28515625" style="1" customWidth="1"/>
    <col min="22" max="22" width="54" style="42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1" customFormat="1" ht="15" customHeight="1" x14ac:dyDescent="0.25">
      <c r="A1" s="85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s="11" customFormat="1" ht="15" customHeight="1" x14ac:dyDescent="0.25">
      <c r="A2" s="85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s="11" customFormat="1" ht="1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20"/>
      <c r="L3" s="20"/>
      <c r="M3" s="20"/>
      <c r="N3" s="20"/>
      <c r="O3" s="20"/>
      <c r="P3" s="20"/>
      <c r="Q3" s="20"/>
      <c r="R3" s="20"/>
      <c r="S3" s="20"/>
      <c r="T3" s="20"/>
      <c r="U3" s="10"/>
      <c r="V3" s="40"/>
    </row>
    <row r="4" spans="1:22" s="8" customFormat="1" ht="24" customHeight="1" x14ac:dyDescent="0.25">
      <c r="A4" s="132" t="s">
        <v>29</v>
      </c>
      <c r="B4" s="133"/>
      <c r="C4" s="133"/>
      <c r="D4" s="133"/>
      <c r="E4" s="133"/>
      <c r="F4" s="134"/>
      <c r="G4" s="129" t="s">
        <v>30</v>
      </c>
      <c r="H4" s="130"/>
      <c r="I4" s="130"/>
      <c r="J4" s="130"/>
      <c r="K4" s="130"/>
      <c r="L4" s="131"/>
      <c r="M4" s="117" t="s">
        <v>71</v>
      </c>
      <c r="N4" s="118"/>
      <c r="O4" s="118"/>
      <c r="P4" s="119"/>
      <c r="Q4" s="87" t="s">
        <v>31</v>
      </c>
      <c r="R4" s="88"/>
      <c r="S4" s="88"/>
      <c r="T4" s="88"/>
      <c r="U4" s="88"/>
      <c r="V4" s="89"/>
    </row>
    <row r="5" spans="1:22" s="8" customFormat="1" ht="24" customHeight="1" x14ac:dyDescent="0.25">
      <c r="A5" s="135" t="s">
        <v>32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90" t="s">
        <v>28</v>
      </c>
      <c r="N5" s="90"/>
      <c r="O5" s="90"/>
      <c r="P5" s="90"/>
      <c r="Q5" s="90"/>
      <c r="R5" s="90"/>
      <c r="S5" s="90"/>
      <c r="T5" s="90"/>
      <c r="U5" s="90"/>
      <c r="V5" s="90"/>
    </row>
    <row r="6" spans="1:22" s="8" customFormat="1" ht="6" customHeight="1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41"/>
    </row>
    <row r="7" spans="1:22" ht="15.75" customHeight="1" x14ac:dyDescent="0.25">
      <c r="A7" s="124" t="s">
        <v>3</v>
      </c>
      <c r="B7" s="125" t="s">
        <v>16</v>
      </c>
      <c r="C7" s="125" t="s">
        <v>0</v>
      </c>
      <c r="D7" s="136" t="s">
        <v>4</v>
      </c>
      <c r="E7" s="103" t="s">
        <v>1</v>
      </c>
      <c r="F7" s="103" t="s">
        <v>2</v>
      </c>
      <c r="G7" s="102" t="s">
        <v>14</v>
      </c>
      <c r="H7" s="102" t="s">
        <v>22</v>
      </c>
      <c r="I7" s="126" t="s">
        <v>5</v>
      </c>
      <c r="J7" s="136" t="s">
        <v>18</v>
      </c>
      <c r="K7" s="127" t="s">
        <v>21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84" t="s">
        <v>68</v>
      </c>
    </row>
    <row r="8" spans="1:22" ht="27" customHeight="1" x14ac:dyDescent="0.25">
      <c r="A8" s="124"/>
      <c r="B8" s="125"/>
      <c r="C8" s="125"/>
      <c r="D8" s="136"/>
      <c r="E8" s="103"/>
      <c r="F8" s="103"/>
      <c r="G8" s="102"/>
      <c r="H8" s="102"/>
      <c r="I8" s="126"/>
      <c r="J8" s="136"/>
      <c r="K8" s="108" t="s">
        <v>6</v>
      </c>
      <c r="L8" s="108"/>
      <c r="M8" s="108" t="s">
        <v>19</v>
      </c>
      <c r="N8" s="108"/>
      <c r="O8" s="108" t="s">
        <v>20</v>
      </c>
      <c r="P8" s="108"/>
      <c r="Q8" s="108" t="s">
        <v>7</v>
      </c>
      <c r="R8" s="108"/>
      <c r="S8" s="108" t="s">
        <v>8</v>
      </c>
      <c r="T8" s="108"/>
      <c r="U8" s="112" t="s">
        <v>25</v>
      </c>
      <c r="V8" s="84"/>
    </row>
    <row r="9" spans="1:22" ht="27" customHeight="1" x14ac:dyDescent="0.25">
      <c r="A9" s="124"/>
      <c r="B9" s="125"/>
      <c r="C9" s="125"/>
      <c r="D9" s="136"/>
      <c r="E9" s="103"/>
      <c r="F9" s="103"/>
      <c r="G9" s="102"/>
      <c r="H9" s="102"/>
      <c r="I9" s="126"/>
      <c r="J9" s="136"/>
      <c r="K9" s="21" t="s">
        <v>23</v>
      </c>
      <c r="L9" s="22" t="s">
        <v>24</v>
      </c>
      <c r="M9" s="21" t="s">
        <v>23</v>
      </c>
      <c r="N9" s="22" t="s">
        <v>24</v>
      </c>
      <c r="O9" s="21" t="s">
        <v>23</v>
      </c>
      <c r="P9" s="22" t="s">
        <v>24</v>
      </c>
      <c r="Q9" s="21" t="s">
        <v>23</v>
      </c>
      <c r="R9" s="22" t="s">
        <v>24</v>
      </c>
      <c r="S9" s="21" t="s">
        <v>23</v>
      </c>
      <c r="T9" s="22" t="s">
        <v>24</v>
      </c>
      <c r="U9" s="112"/>
      <c r="V9" s="84"/>
    </row>
    <row r="10" spans="1:22" ht="33" customHeight="1" x14ac:dyDescent="0.25">
      <c r="A10" s="98">
        <v>1</v>
      </c>
      <c r="B10" s="96" t="s">
        <v>33</v>
      </c>
      <c r="C10" s="100" t="s">
        <v>34</v>
      </c>
      <c r="D10" s="83" t="s">
        <v>35</v>
      </c>
      <c r="E10" s="83">
        <v>0</v>
      </c>
      <c r="F10" s="83">
        <v>3</v>
      </c>
      <c r="G10" s="83">
        <v>1</v>
      </c>
      <c r="H10" s="96"/>
      <c r="I10" s="81">
        <f>+H10/G10</f>
        <v>0</v>
      </c>
      <c r="J10" s="74" t="s">
        <v>75</v>
      </c>
      <c r="K10" s="23">
        <v>1203000</v>
      </c>
      <c r="L10" s="24">
        <v>1203000</v>
      </c>
      <c r="M10" s="23"/>
      <c r="N10" s="24"/>
      <c r="O10" s="23"/>
      <c r="P10" s="24"/>
      <c r="Q10" s="23"/>
      <c r="R10" s="24"/>
      <c r="S10" s="25">
        <f>K10+M10+O10+Q10</f>
        <v>1203000</v>
      </c>
      <c r="T10" s="25">
        <f>L10+N10+P10+R10</f>
        <v>1203000</v>
      </c>
      <c r="U10" s="13">
        <f>+T10/S10</f>
        <v>1</v>
      </c>
      <c r="V10" s="45"/>
    </row>
    <row r="11" spans="1:22" ht="35.25" customHeight="1" thickBot="1" x14ac:dyDescent="0.3">
      <c r="A11" s="98"/>
      <c r="B11" s="96"/>
      <c r="C11" s="100"/>
      <c r="D11" s="83"/>
      <c r="E11" s="83"/>
      <c r="F11" s="83"/>
      <c r="G11" s="83"/>
      <c r="H11" s="96"/>
      <c r="I11" s="81"/>
      <c r="J11" s="75" t="s">
        <v>74</v>
      </c>
      <c r="K11" s="26">
        <v>44801807</v>
      </c>
      <c r="L11" s="27">
        <v>44801807.5</v>
      </c>
      <c r="M11" s="19"/>
      <c r="N11" s="27"/>
      <c r="O11" s="26"/>
      <c r="P11" s="27"/>
      <c r="Q11" s="36">
        <v>22583025</v>
      </c>
      <c r="R11" s="27">
        <v>22583025</v>
      </c>
      <c r="S11" s="25">
        <f t="shared" ref="S11:S34" si="0">K11+M11+O11+Q11</f>
        <v>67384832</v>
      </c>
      <c r="T11" s="25">
        <f t="shared" ref="T11:T32" si="1">L11+N11+P11+R11</f>
        <v>67384832.5</v>
      </c>
      <c r="U11" s="13">
        <f t="shared" ref="U11:U35" si="2">+T11/S11</f>
        <v>1.0000000074200674</v>
      </c>
      <c r="V11" s="46"/>
    </row>
    <row r="12" spans="1:22" ht="23.25" customHeight="1" x14ac:dyDescent="0.25">
      <c r="A12" s="113">
        <v>2</v>
      </c>
      <c r="B12" s="95" t="s">
        <v>33</v>
      </c>
      <c r="C12" s="99" t="s">
        <v>36</v>
      </c>
      <c r="D12" s="91" t="s">
        <v>37</v>
      </c>
      <c r="E12" s="91">
        <v>56</v>
      </c>
      <c r="F12" s="91">
        <v>61</v>
      </c>
      <c r="G12" s="91">
        <v>59</v>
      </c>
      <c r="H12" s="95"/>
      <c r="I12" s="80">
        <f t="shared" ref="I12" si="3">+H12/G12</f>
        <v>0</v>
      </c>
      <c r="J12" s="76" t="s">
        <v>38</v>
      </c>
      <c r="K12" s="51">
        <v>640757957</v>
      </c>
      <c r="L12" s="30">
        <v>640757957</v>
      </c>
      <c r="M12" s="66"/>
      <c r="N12" s="30"/>
      <c r="O12" s="29"/>
      <c r="P12" s="30"/>
      <c r="Q12" s="35">
        <v>133024992</v>
      </c>
      <c r="R12" s="30">
        <v>133024992</v>
      </c>
      <c r="S12" s="25">
        <f t="shared" si="0"/>
        <v>773782949</v>
      </c>
      <c r="T12" s="25">
        <f t="shared" si="1"/>
        <v>773782949</v>
      </c>
      <c r="U12" s="17">
        <f t="shared" si="2"/>
        <v>1</v>
      </c>
      <c r="V12" s="48"/>
    </row>
    <row r="13" spans="1:22" ht="38.25" customHeight="1" x14ac:dyDescent="0.25">
      <c r="A13" s="98"/>
      <c r="B13" s="96"/>
      <c r="C13" s="100"/>
      <c r="D13" s="83"/>
      <c r="E13" s="83"/>
      <c r="F13" s="83"/>
      <c r="G13" s="83"/>
      <c r="H13" s="96"/>
      <c r="I13" s="81"/>
      <c r="J13" s="77" t="s">
        <v>61</v>
      </c>
      <c r="K13" s="23"/>
      <c r="L13" s="24"/>
      <c r="M13" s="23"/>
      <c r="N13" s="24"/>
      <c r="O13" s="23"/>
      <c r="P13" s="24"/>
      <c r="Q13" s="51">
        <v>25934669</v>
      </c>
      <c r="R13" s="27"/>
      <c r="S13" s="25">
        <f t="shared" si="0"/>
        <v>25934669</v>
      </c>
      <c r="T13" s="25">
        <f t="shared" si="1"/>
        <v>0</v>
      </c>
      <c r="U13" s="13">
        <f t="shared" si="2"/>
        <v>0</v>
      </c>
      <c r="V13" s="49"/>
    </row>
    <row r="14" spans="1:22" ht="23.25" customHeight="1" thickBot="1" x14ac:dyDescent="0.3">
      <c r="A14" s="98"/>
      <c r="B14" s="96"/>
      <c r="C14" s="100"/>
      <c r="D14" s="83"/>
      <c r="E14" s="83"/>
      <c r="F14" s="83"/>
      <c r="G14" s="83"/>
      <c r="H14" s="96"/>
      <c r="I14" s="81"/>
      <c r="J14" s="75" t="s">
        <v>62</v>
      </c>
      <c r="K14" s="26"/>
      <c r="L14" s="27"/>
      <c r="M14" s="26"/>
      <c r="N14" s="27"/>
      <c r="O14" s="26"/>
      <c r="P14" s="27"/>
      <c r="Q14" s="36">
        <v>176869339</v>
      </c>
      <c r="R14" s="27"/>
      <c r="S14" s="25">
        <f t="shared" si="0"/>
        <v>176869339</v>
      </c>
      <c r="T14" s="25">
        <f t="shared" si="1"/>
        <v>0</v>
      </c>
      <c r="U14" s="13">
        <f t="shared" si="2"/>
        <v>0</v>
      </c>
      <c r="V14" s="49"/>
    </row>
    <row r="15" spans="1:22" ht="73.5" customHeight="1" thickBot="1" x14ac:dyDescent="0.3">
      <c r="A15" s="54">
        <v>3</v>
      </c>
      <c r="B15" s="56" t="s">
        <v>33</v>
      </c>
      <c r="C15" s="60" t="s">
        <v>39</v>
      </c>
      <c r="D15" s="58" t="s">
        <v>40</v>
      </c>
      <c r="E15" s="58">
        <v>0</v>
      </c>
      <c r="F15" s="58">
        <v>2</v>
      </c>
      <c r="G15" s="58">
        <v>2</v>
      </c>
      <c r="H15" s="56"/>
      <c r="I15" s="52">
        <f t="shared" ref="I15" si="4">+H15/G15</f>
        <v>0</v>
      </c>
      <c r="J15" s="76" t="s">
        <v>41</v>
      </c>
      <c r="K15" s="29"/>
      <c r="L15" s="30"/>
      <c r="M15" s="73">
        <v>110136637</v>
      </c>
      <c r="N15" s="30">
        <v>110136637</v>
      </c>
      <c r="O15" s="29"/>
      <c r="P15" s="30"/>
      <c r="Q15" s="35"/>
      <c r="R15" s="30"/>
      <c r="S15" s="25">
        <f t="shared" si="0"/>
        <v>110136637</v>
      </c>
      <c r="T15" s="25">
        <f t="shared" si="1"/>
        <v>110136637</v>
      </c>
      <c r="U15" s="17">
        <f t="shared" si="2"/>
        <v>1</v>
      </c>
      <c r="V15" s="48"/>
    </row>
    <row r="16" spans="1:22" ht="23.25" customHeight="1" x14ac:dyDescent="0.25">
      <c r="A16" s="113">
        <v>4</v>
      </c>
      <c r="B16" s="95" t="s">
        <v>33</v>
      </c>
      <c r="C16" s="99" t="s">
        <v>42</v>
      </c>
      <c r="D16" s="91" t="s">
        <v>43</v>
      </c>
      <c r="E16" s="91">
        <v>11</v>
      </c>
      <c r="F16" s="91">
        <v>15</v>
      </c>
      <c r="G16" s="91">
        <v>15</v>
      </c>
      <c r="H16" s="95"/>
      <c r="I16" s="80">
        <f>+H16/G16</f>
        <v>0</v>
      </c>
      <c r="J16" s="76" t="s">
        <v>44</v>
      </c>
      <c r="K16" s="35">
        <v>84200000</v>
      </c>
      <c r="L16" s="30">
        <v>84200000</v>
      </c>
      <c r="M16" s="29"/>
      <c r="N16" s="30"/>
      <c r="O16" s="29"/>
      <c r="P16" s="30"/>
      <c r="Q16" s="35"/>
      <c r="R16" s="30"/>
      <c r="S16" s="25">
        <f t="shared" si="0"/>
        <v>84200000</v>
      </c>
      <c r="T16" s="25">
        <f t="shared" si="1"/>
        <v>84200000</v>
      </c>
      <c r="U16" s="17">
        <f t="shared" si="2"/>
        <v>1</v>
      </c>
      <c r="V16" s="48"/>
    </row>
    <row r="17" spans="1:22" ht="23.25" customHeight="1" x14ac:dyDescent="0.25">
      <c r="A17" s="98"/>
      <c r="B17" s="96"/>
      <c r="C17" s="100"/>
      <c r="D17" s="83"/>
      <c r="E17" s="83"/>
      <c r="F17" s="83"/>
      <c r="G17" s="83"/>
      <c r="H17" s="96"/>
      <c r="I17" s="81"/>
      <c r="J17" s="75" t="s">
        <v>66</v>
      </c>
      <c r="K17" s="36">
        <v>15859132</v>
      </c>
      <c r="L17" s="27">
        <v>15859132</v>
      </c>
      <c r="M17" s="26"/>
      <c r="N17" s="27"/>
      <c r="O17" s="26"/>
      <c r="P17" s="27"/>
      <c r="Q17" s="26"/>
      <c r="R17" s="27"/>
      <c r="S17" s="25">
        <f t="shared" si="0"/>
        <v>15859132</v>
      </c>
      <c r="T17" s="25">
        <f t="shared" si="1"/>
        <v>15859132</v>
      </c>
      <c r="U17" s="13">
        <f t="shared" si="2"/>
        <v>1</v>
      </c>
      <c r="V17" s="49"/>
    </row>
    <row r="18" spans="1:22" ht="23.25" customHeight="1" x14ac:dyDescent="0.25">
      <c r="A18" s="98"/>
      <c r="B18" s="96"/>
      <c r="C18" s="100"/>
      <c r="D18" s="83"/>
      <c r="E18" s="83"/>
      <c r="F18" s="83"/>
      <c r="G18" s="83"/>
      <c r="H18" s="96"/>
      <c r="I18" s="81"/>
      <c r="J18" s="75" t="s">
        <v>45</v>
      </c>
      <c r="K18" s="36">
        <v>20000000</v>
      </c>
      <c r="L18" s="27">
        <v>20000000</v>
      </c>
      <c r="M18" s="26"/>
      <c r="N18" s="27"/>
      <c r="O18" s="26"/>
      <c r="P18" s="27"/>
      <c r="Q18" s="26"/>
      <c r="R18" s="27"/>
      <c r="S18" s="25">
        <f t="shared" si="0"/>
        <v>20000000</v>
      </c>
      <c r="T18" s="25">
        <f t="shared" si="1"/>
        <v>20000000</v>
      </c>
      <c r="U18" s="13">
        <f t="shared" si="2"/>
        <v>1</v>
      </c>
      <c r="V18" s="49"/>
    </row>
    <row r="19" spans="1:22" ht="23.25" customHeight="1" x14ac:dyDescent="0.25">
      <c r="A19" s="98"/>
      <c r="B19" s="96"/>
      <c r="C19" s="100"/>
      <c r="D19" s="83"/>
      <c r="E19" s="83"/>
      <c r="F19" s="83"/>
      <c r="G19" s="83"/>
      <c r="H19" s="96"/>
      <c r="I19" s="81"/>
      <c r="J19" s="78" t="s">
        <v>76</v>
      </c>
      <c r="K19" s="38">
        <v>998277057</v>
      </c>
      <c r="L19" s="28">
        <v>998277057</v>
      </c>
      <c r="M19" s="19"/>
      <c r="N19" s="28"/>
      <c r="O19" s="19"/>
      <c r="P19" s="28"/>
      <c r="Q19" s="19"/>
      <c r="R19" s="28"/>
      <c r="S19" s="25">
        <f t="shared" si="0"/>
        <v>998277057</v>
      </c>
      <c r="T19" s="25">
        <f t="shared" si="1"/>
        <v>998277057</v>
      </c>
      <c r="U19" s="13">
        <f t="shared" si="2"/>
        <v>1</v>
      </c>
      <c r="V19" s="44"/>
    </row>
    <row r="20" spans="1:22" ht="23.25" customHeight="1" x14ac:dyDescent="0.25">
      <c r="A20" s="98"/>
      <c r="B20" s="96"/>
      <c r="C20" s="100"/>
      <c r="D20" s="83"/>
      <c r="E20" s="83"/>
      <c r="F20" s="83"/>
      <c r="G20" s="83"/>
      <c r="H20" s="96"/>
      <c r="I20" s="81"/>
      <c r="J20" s="78" t="s">
        <v>63</v>
      </c>
      <c r="K20" s="38">
        <v>182121581</v>
      </c>
      <c r="L20" s="28">
        <v>182121581</v>
      </c>
      <c r="M20" s="19"/>
      <c r="N20" s="28"/>
      <c r="O20" s="19"/>
      <c r="P20" s="28"/>
      <c r="Q20" s="19"/>
      <c r="R20" s="28"/>
      <c r="S20" s="25">
        <f t="shared" si="0"/>
        <v>182121581</v>
      </c>
      <c r="T20" s="25">
        <f t="shared" si="1"/>
        <v>182121581</v>
      </c>
      <c r="U20" s="13">
        <f t="shared" si="2"/>
        <v>1</v>
      </c>
      <c r="V20" s="44"/>
    </row>
    <row r="21" spans="1:22" ht="23.25" customHeight="1" x14ac:dyDescent="0.25">
      <c r="A21" s="98"/>
      <c r="B21" s="96"/>
      <c r="C21" s="100"/>
      <c r="D21" s="83"/>
      <c r="E21" s="83"/>
      <c r="F21" s="83"/>
      <c r="G21" s="83"/>
      <c r="H21" s="96"/>
      <c r="I21" s="81"/>
      <c r="J21" s="78" t="s">
        <v>64</v>
      </c>
      <c r="K21" s="38">
        <v>11789498</v>
      </c>
      <c r="L21" s="28">
        <v>11789498</v>
      </c>
      <c r="M21" s="19"/>
      <c r="N21" s="28"/>
      <c r="O21" s="19"/>
      <c r="P21" s="28"/>
      <c r="Q21" s="38">
        <v>15160502</v>
      </c>
      <c r="R21" s="28">
        <v>15160502</v>
      </c>
      <c r="S21" s="25">
        <f>K21+M21+O21+Q21</f>
        <v>26950000</v>
      </c>
      <c r="T21" s="25">
        <f t="shared" si="1"/>
        <v>26950000</v>
      </c>
      <c r="U21" s="13">
        <f t="shared" si="2"/>
        <v>1</v>
      </c>
      <c r="V21" s="44"/>
    </row>
    <row r="22" spans="1:22" ht="23.25" customHeight="1" x14ac:dyDescent="0.25">
      <c r="A22" s="98"/>
      <c r="B22" s="96"/>
      <c r="C22" s="100"/>
      <c r="D22" s="83"/>
      <c r="E22" s="83"/>
      <c r="F22" s="83"/>
      <c r="G22" s="83"/>
      <c r="H22" s="96"/>
      <c r="I22" s="81"/>
      <c r="J22" s="78" t="s">
        <v>70</v>
      </c>
      <c r="K22" s="38">
        <v>10000000</v>
      </c>
      <c r="L22" s="28">
        <v>10000000</v>
      </c>
      <c r="M22" s="19"/>
      <c r="N22" s="28"/>
      <c r="O22" s="19"/>
      <c r="P22" s="28"/>
      <c r="Q22" s="37"/>
      <c r="R22" s="28"/>
      <c r="S22" s="25">
        <f t="shared" si="0"/>
        <v>10000000</v>
      </c>
      <c r="T22" s="25">
        <f t="shared" si="1"/>
        <v>10000000</v>
      </c>
      <c r="U22" s="13">
        <f t="shared" si="2"/>
        <v>1</v>
      </c>
      <c r="V22" s="44"/>
    </row>
    <row r="23" spans="1:22" ht="117" customHeight="1" thickBot="1" x14ac:dyDescent="0.3">
      <c r="A23" s="114"/>
      <c r="B23" s="97"/>
      <c r="C23" s="101"/>
      <c r="D23" s="83"/>
      <c r="E23" s="83"/>
      <c r="F23" s="83"/>
      <c r="G23" s="83"/>
      <c r="H23" s="96"/>
      <c r="I23" s="81"/>
      <c r="J23" s="78" t="s">
        <v>65</v>
      </c>
      <c r="K23" s="38">
        <v>35858420</v>
      </c>
      <c r="L23" s="28">
        <v>35858420</v>
      </c>
      <c r="M23" s="19"/>
      <c r="N23" s="28"/>
      <c r="O23" s="19"/>
      <c r="P23" s="28"/>
      <c r="Q23" s="19"/>
      <c r="R23" s="28"/>
      <c r="S23" s="25">
        <f t="shared" si="0"/>
        <v>35858420</v>
      </c>
      <c r="T23" s="67">
        <f t="shared" si="1"/>
        <v>35858420</v>
      </c>
      <c r="U23" s="68">
        <f t="shared" si="2"/>
        <v>1</v>
      </c>
      <c r="V23" s="44"/>
    </row>
    <row r="24" spans="1:22" ht="23.25" customHeight="1" x14ac:dyDescent="0.25">
      <c r="A24" s="98">
        <v>5</v>
      </c>
      <c r="B24" s="96" t="s">
        <v>33</v>
      </c>
      <c r="C24" s="104" t="s">
        <v>46</v>
      </c>
      <c r="D24" s="105" t="s">
        <v>47</v>
      </c>
      <c r="E24" s="91">
        <v>1</v>
      </c>
      <c r="F24" s="91">
        <v>1</v>
      </c>
      <c r="G24" s="91">
        <v>1</v>
      </c>
      <c r="H24" s="95"/>
      <c r="I24" s="80">
        <f>+H24/G24</f>
        <v>0</v>
      </c>
      <c r="J24" s="76" t="s">
        <v>67</v>
      </c>
      <c r="K24" s="35">
        <v>68878239</v>
      </c>
      <c r="L24" s="30">
        <v>68878239</v>
      </c>
      <c r="M24" s="29"/>
      <c r="N24" s="30"/>
      <c r="O24" s="29"/>
      <c r="P24" s="30"/>
      <c r="Q24" s="29"/>
      <c r="R24" s="30"/>
      <c r="S24" s="25">
        <f t="shared" si="0"/>
        <v>68878239</v>
      </c>
      <c r="T24" s="69">
        <f t="shared" si="1"/>
        <v>68878239</v>
      </c>
      <c r="U24" s="17">
        <f t="shared" si="2"/>
        <v>1</v>
      </c>
      <c r="V24" s="48"/>
    </row>
    <row r="25" spans="1:22" ht="23.25" customHeight="1" x14ac:dyDescent="0.25">
      <c r="A25" s="98"/>
      <c r="B25" s="96"/>
      <c r="C25" s="104"/>
      <c r="D25" s="106"/>
      <c r="E25" s="83"/>
      <c r="F25" s="83"/>
      <c r="G25" s="83"/>
      <c r="H25" s="96"/>
      <c r="I25" s="81"/>
      <c r="J25" s="75" t="s">
        <v>49</v>
      </c>
      <c r="K25" s="36">
        <v>2474000</v>
      </c>
      <c r="L25" s="27">
        <v>2474000</v>
      </c>
      <c r="M25" s="26"/>
      <c r="N25" s="27"/>
      <c r="O25" s="26"/>
      <c r="P25" s="27"/>
      <c r="Q25" s="36"/>
      <c r="R25" s="27"/>
      <c r="S25" s="25">
        <f t="shared" si="0"/>
        <v>2474000</v>
      </c>
      <c r="T25" s="25">
        <f t="shared" si="1"/>
        <v>2474000</v>
      </c>
      <c r="U25" s="13">
        <f t="shared" si="2"/>
        <v>1</v>
      </c>
      <c r="V25" s="49"/>
    </row>
    <row r="26" spans="1:22" ht="23.25" customHeight="1" thickBot="1" x14ac:dyDescent="0.3">
      <c r="A26" s="98"/>
      <c r="B26" s="96"/>
      <c r="C26" s="104"/>
      <c r="D26" s="107"/>
      <c r="E26" s="92"/>
      <c r="F26" s="92"/>
      <c r="G26" s="92"/>
      <c r="H26" s="97"/>
      <c r="I26" s="82"/>
      <c r="J26" s="79" t="s">
        <v>48</v>
      </c>
      <c r="K26" s="70">
        <v>25302156</v>
      </c>
      <c r="L26" s="32">
        <v>25255005.199999999</v>
      </c>
      <c r="M26" s="31"/>
      <c r="N26" s="32"/>
      <c r="O26" s="31"/>
      <c r="P26" s="32"/>
      <c r="Q26" s="70"/>
      <c r="R26" s="32"/>
      <c r="S26" s="25">
        <f t="shared" si="0"/>
        <v>25302156</v>
      </c>
      <c r="T26" s="71">
        <f t="shared" si="1"/>
        <v>25255005.199999999</v>
      </c>
      <c r="U26" s="18">
        <f t="shared" si="2"/>
        <v>0.99813649081920131</v>
      </c>
      <c r="V26" s="43"/>
    </row>
    <row r="27" spans="1:22" ht="23.25" customHeight="1" x14ac:dyDescent="0.25">
      <c r="A27" s="98"/>
      <c r="B27" s="96"/>
      <c r="C27" s="99" t="s">
        <v>50</v>
      </c>
      <c r="D27" s="83" t="s">
        <v>51</v>
      </c>
      <c r="E27" s="83"/>
      <c r="F27" s="83"/>
      <c r="G27" s="83"/>
      <c r="H27" s="96"/>
      <c r="I27" s="81"/>
      <c r="J27" s="77" t="s">
        <v>53</v>
      </c>
      <c r="K27" s="23">
        <v>23019717</v>
      </c>
      <c r="L27" s="24">
        <v>23019717</v>
      </c>
      <c r="M27" s="23"/>
      <c r="N27" s="24"/>
      <c r="O27" s="23"/>
      <c r="P27" s="24"/>
      <c r="Q27" s="23"/>
      <c r="R27" s="24"/>
      <c r="S27" s="25">
        <f t="shared" si="0"/>
        <v>23019717</v>
      </c>
      <c r="T27" s="25">
        <f t="shared" si="1"/>
        <v>23019717</v>
      </c>
      <c r="U27" s="13">
        <f t="shared" si="2"/>
        <v>1</v>
      </c>
      <c r="V27" s="45"/>
    </row>
    <row r="28" spans="1:22" ht="23.25" customHeight="1" x14ac:dyDescent="0.25">
      <c r="A28" s="98"/>
      <c r="B28" s="96"/>
      <c r="C28" s="100"/>
      <c r="D28" s="83"/>
      <c r="E28" s="83"/>
      <c r="F28" s="83"/>
      <c r="G28" s="83"/>
      <c r="H28" s="96"/>
      <c r="I28" s="81"/>
      <c r="J28" s="75" t="s">
        <v>52</v>
      </c>
      <c r="K28" s="26">
        <v>25000000</v>
      </c>
      <c r="L28" s="27">
        <v>25000000</v>
      </c>
      <c r="M28" s="26"/>
      <c r="N28" s="27"/>
      <c r="O28" s="26"/>
      <c r="P28" s="27"/>
      <c r="Q28" s="26"/>
      <c r="R28" s="27"/>
      <c r="S28" s="25">
        <f t="shared" si="0"/>
        <v>25000000</v>
      </c>
      <c r="T28" s="25">
        <f t="shared" si="1"/>
        <v>25000000</v>
      </c>
      <c r="U28" s="13">
        <f t="shared" si="2"/>
        <v>1</v>
      </c>
      <c r="V28" s="46"/>
    </row>
    <row r="29" spans="1:22" ht="81.75" customHeight="1" thickBot="1" x14ac:dyDescent="0.3">
      <c r="A29" s="98"/>
      <c r="B29" s="96"/>
      <c r="C29" s="100"/>
      <c r="D29" s="83"/>
      <c r="E29" s="83"/>
      <c r="F29" s="83"/>
      <c r="G29" s="83"/>
      <c r="H29" s="96"/>
      <c r="I29" s="81"/>
      <c r="J29" s="78" t="s">
        <v>77</v>
      </c>
      <c r="K29" s="19">
        <v>161044350</v>
      </c>
      <c r="L29" s="28">
        <v>160900894</v>
      </c>
      <c r="M29" s="19"/>
      <c r="N29" s="28"/>
      <c r="O29" s="19"/>
      <c r="P29" s="28"/>
      <c r="Q29" s="38"/>
      <c r="R29" s="28"/>
      <c r="S29" s="25">
        <f t="shared" si="0"/>
        <v>161044350</v>
      </c>
      <c r="T29" s="25">
        <f t="shared" si="1"/>
        <v>160900894</v>
      </c>
      <c r="U29" s="13">
        <f t="shared" si="2"/>
        <v>0.99910921432512223</v>
      </c>
      <c r="V29" s="47"/>
    </row>
    <row r="30" spans="1:22" ht="60.75" customHeight="1" thickBot="1" x14ac:dyDescent="0.3">
      <c r="A30" s="54">
        <v>7</v>
      </c>
      <c r="B30" s="56" t="s">
        <v>33</v>
      </c>
      <c r="C30" s="60" t="s">
        <v>54</v>
      </c>
      <c r="D30" s="58" t="s">
        <v>55</v>
      </c>
      <c r="E30" s="58">
        <v>0</v>
      </c>
      <c r="F30" s="58">
        <v>1</v>
      </c>
      <c r="G30" s="58">
        <v>1</v>
      </c>
      <c r="H30" s="56"/>
      <c r="I30" s="52">
        <f>+H30/G30</f>
        <v>0</v>
      </c>
      <c r="J30" s="76" t="s">
        <v>56</v>
      </c>
      <c r="K30" s="29">
        <v>14739300</v>
      </c>
      <c r="L30" s="30">
        <v>14739300</v>
      </c>
      <c r="M30" s="29"/>
      <c r="N30" s="30"/>
      <c r="O30" s="29"/>
      <c r="P30" s="30"/>
      <c r="Q30" s="29"/>
      <c r="R30" s="30"/>
      <c r="S30" s="25">
        <f t="shared" si="0"/>
        <v>14739300</v>
      </c>
      <c r="T30" s="25">
        <f t="shared" si="1"/>
        <v>14739300</v>
      </c>
      <c r="U30" s="17">
        <f t="shared" si="2"/>
        <v>1</v>
      </c>
      <c r="V30" s="48"/>
    </row>
    <row r="31" spans="1:22" ht="48.75" customHeight="1" x14ac:dyDescent="0.25">
      <c r="A31" s="113">
        <v>10</v>
      </c>
      <c r="B31" s="95" t="s">
        <v>33</v>
      </c>
      <c r="C31" s="99" t="s">
        <v>57</v>
      </c>
      <c r="D31" s="91" t="s">
        <v>58</v>
      </c>
      <c r="E31" s="91">
        <v>5</v>
      </c>
      <c r="F31" s="91">
        <v>5</v>
      </c>
      <c r="G31" s="91">
        <v>5</v>
      </c>
      <c r="H31" s="95"/>
      <c r="I31" s="80">
        <f>+H31/G31</f>
        <v>0</v>
      </c>
      <c r="J31" s="5" t="s">
        <v>69</v>
      </c>
      <c r="K31" s="29">
        <v>87524250</v>
      </c>
      <c r="L31" s="30">
        <v>87524250</v>
      </c>
      <c r="M31" s="29"/>
      <c r="N31" s="30"/>
      <c r="O31" s="29"/>
      <c r="P31" s="30"/>
      <c r="Q31" s="29">
        <v>14322150</v>
      </c>
      <c r="R31" s="30">
        <v>14322150</v>
      </c>
      <c r="S31" s="25">
        <f t="shared" si="0"/>
        <v>101846400</v>
      </c>
      <c r="T31" s="25">
        <f t="shared" si="1"/>
        <v>101846400</v>
      </c>
      <c r="U31" s="17">
        <f t="shared" si="2"/>
        <v>1</v>
      </c>
      <c r="V31" s="48"/>
    </row>
    <row r="32" spans="1:22" ht="23.25" customHeight="1" x14ac:dyDescent="0.25">
      <c r="A32" s="98"/>
      <c r="B32" s="96"/>
      <c r="C32" s="100"/>
      <c r="D32" s="83"/>
      <c r="E32" s="83"/>
      <c r="F32" s="83"/>
      <c r="G32" s="83"/>
      <c r="H32" s="96"/>
      <c r="I32" s="81"/>
      <c r="J32" s="2" t="s">
        <v>78</v>
      </c>
      <c r="K32" s="26"/>
      <c r="L32" s="27"/>
      <c r="M32" s="26"/>
      <c r="N32" s="27"/>
      <c r="O32" s="26"/>
      <c r="P32" s="27"/>
      <c r="Q32" s="26">
        <v>10563080</v>
      </c>
      <c r="R32" s="27">
        <v>10388700</v>
      </c>
      <c r="S32" s="25">
        <f t="shared" si="0"/>
        <v>10563080</v>
      </c>
      <c r="T32" s="25">
        <f t="shared" si="1"/>
        <v>10388700</v>
      </c>
      <c r="U32" s="13">
        <f t="shared" si="2"/>
        <v>0.98349155738667127</v>
      </c>
      <c r="V32" s="49"/>
    </row>
    <row r="33" spans="1:22" ht="23.25" customHeight="1" x14ac:dyDescent="0.25">
      <c r="A33" s="98"/>
      <c r="B33" s="96"/>
      <c r="C33" s="100"/>
      <c r="D33" s="83"/>
      <c r="E33" s="83"/>
      <c r="F33" s="83"/>
      <c r="G33" s="83"/>
      <c r="H33" s="96"/>
      <c r="I33" s="81"/>
      <c r="J33" s="2" t="s">
        <v>79</v>
      </c>
      <c r="K33" s="26">
        <v>376181</v>
      </c>
      <c r="L33" s="27">
        <v>376181</v>
      </c>
      <c r="M33" s="26"/>
      <c r="N33" s="27"/>
      <c r="O33" s="36"/>
      <c r="P33" s="27"/>
      <c r="Q33" s="26">
        <v>1049439</v>
      </c>
      <c r="R33" s="27">
        <v>1049439</v>
      </c>
      <c r="S33" s="25">
        <f t="shared" si="0"/>
        <v>1425620</v>
      </c>
      <c r="T33" s="25">
        <f>L33+N33+P33+R33</f>
        <v>1425620</v>
      </c>
      <c r="U33" s="13">
        <f t="shared" si="2"/>
        <v>1</v>
      </c>
      <c r="V33" s="49"/>
    </row>
    <row r="34" spans="1:22" ht="23.25" customHeight="1" x14ac:dyDescent="0.25">
      <c r="A34" s="64"/>
      <c r="B34" s="63"/>
      <c r="C34" s="65"/>
      <c r="D34" s="62"/>
      <c r="E34" s="62"/>
      <c r="F34" s="62"/>
      <c r="G34" s="62"/>
      <c r="H34" s="63"/>
      <c r="I34" s="61"/>
      <c r="J34" s="12" t="s">
        <v>80</v>
      </c>
      <c r="K34" s="23"/>
      <c r="L34" s="24"/>
      <c r="M34" s="23"/>
      <c r="N34" s="24"/>
      <c r="O34" s="51"/>
      <c r="P34" s="24"/>
      <c r="Q34" s="23">
        <v>1572081768.23</v>
      </c>
      <c r="R34" s="24"/>
      <c r="S34" s="25">
        <f t="shared" si="0"/>
        <v>1572081768.23</v>
      </c>
      <c r="T34" s="25"/>
      <c r="U34" s="13"/>
      <c r="V34" s="72"/>
    </row>
    <row r="35" spans="1:22" ht="23.25" customHeight="1" thickBot="1" x14ac:dyDescent="0.3">
      <c r="A35" s="55"/>
      <c r="B35" s="57"/>
      <c r="C35" s="59"/>
      <c r="D35" s="59"/>
      <c r="E35" s="59"/>
      <c r="F35" s="59"/>
      <c r="G35" s="59"/>
      <c r="H35" s="57"/>
      <c r="I35" s="53"/>
      <c r="J35" s="25">
        <f>SUM(J11:J33)</f>
        <v>0</v>
      </c>
      <c r="K35" s="25">
        <f>SUM(K10:K34)</f>
        <v>2453226645</v>
      </c>
      <c r="L35" s="25">
        <f>SUM(L10:L34)</f>
        <v>2453036038.6999998</v>
      </c>
      <c r="M35" s="25">
        <f t="shared" ref="M35:S35" si="5">SUM(M10:M34)</f>
        <v>110136637</v>
      </c>
      <c r="N35" s="25">
        <f t="shared" si="5"/>
        <v>110136637</v>
      </c>
      <c r="O35" s="25">
        <f t="shared" si="5"/>
        <v>0</v>
      </c>
      <c r="P35" s="25">
        <f t="shared" si="5"/>
        <v>0</v>
      </c>
      <c r="Q35" s="25">
        <f t="shared" si="5"/>
        <v>1971588964.23</v>
      </c>
      <c r="R35" s="25">
        <f t="shared" si="5"/>
        <v>196528808</v>
      </c>
      <c r="S35" s="25">
        <f t="shared" si="5"/>
        <v>4534952246.2299995</v>
      </c>
      <c r="T35" s="25">
        <f>SUM(T10:T34)</f>
        <v>2759701483.6999998</v>
      </c>
      <c r="U35" s="13">
        <f t="shared" si="2"/>
        <v>0.60854036246890963</v>
      </c>
      <c r="V35" s="50"/>
    </row>
    <row r="36" spans="1:22" ht="23.25" customHeight="1" thickBot="1" x14ac:dyDescent="0.35">
      <c r="A36" s="115" t="s">
        <v>9</v>
      </c>
      <c r="B36" s="116"/>
      <c r="C36" s="116"/>
      <c r="D36" s="116"/>
      <c r="E36" s="116"/>
      <c r="F36" s="116"/>
      <c r="G36" s="116"/>
      <c r="H36" s="116"/>
      <c r="I36" s="6">
        <f>+SUM(I10:I35)/(COUNT(I10:I35))</f>
        <v>0</v>
      </c>
      <c r="J36" s="7"/>
      <c r="K36" s="93"/>
      <c r="L36" s="94"/>
      <c r="M36" s="94"/>
      <c r="N36" s="94"/>
      <c r="O36" s="94"/>
      <c r="P36" s="94"/>
      <c r="Q36" s="94"/>
      <c r="R36" s="94"/>
      <c r="S36" s="33"/>
      <c r="T36" s="33"/>
      <c r="U36" s="6">
        <f>+SUM(U10:U35)/(COUNT(U10:U35))</f>
        <v>0.90357110529679885</v>
      </c>
      <c r="V36" s="39"/>
    </row>
    <row r="37" spans="1:22" ht="14.25" customHeight="1" x14ac:dyDescent="0.3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2" x14ac:dyDescent="0.25">
      <c r="C38" s="4" t="s">
        <v>10</v>
      </c>
      <c r="D38" s="110" t="s">
        <v>59</v>
      </c>
      <c r="E38" s="110"/>
      <c r="F38" s="110"/>
      <c r="G38" s="110"/>
      <c r="H38" s="110"/>
      <c r="I38" s="110"/>
      <c r="J38" s="16"/>
      <c r="K38" s="111" t="s">
        <v>11</v>
      </c>
      <c r="L38" s="111"/>
      <c r="M38" s="111"/>
      <c r="N38" s="111"/>
      <c r="O38" s="111" t="s">
        <v>26</v>
      </c>
      <c r="P38" s="111"/>
      <c r="Q38" s="111"/>
      <c r="R38" s="111"/>
      <c r="S38" s="111"/>
      <c r="T38" s="111"/>
      <c r="U38" s="122">
        <v>5026174</v>
      </c>
    </row>
    <row r="39" spans="1:22" x14ac:dyDescent="0.25">
      <c r="C39" s="4" t="s">
        <v>12</v>
      </c>
      <c r="D39" s="110" t="s">
        <v>60</v>
      </c>
      <c r="E39" s="110"/>
      <c r="F39" s="110"/>
      <c r="G39" s="110"/>
      <c r="H39" s="110"/>
      <c r="I39" s="110"/>
      <c r="J39" s="14"/>
      <c r="K39" s="120" t="s">
        <v>12</v>
      </c>
      <c r="L39" s="120"/>
      <c r="M39" s="120"/>
      <c r="N39" s="120"/>
      <c r="O39" s="121" t="s">
        <v>27</v>
      </c>
      <c r="P39" s="121"/>
      <c r="Q39" s="121"/>
      <c r="R39" s="121"/>
      <c r="S39" s="121"/>
      <c r="T39" s="121"/>
      <c r="U39" s="122"/>
    </row>
    <row r="40" spans="1:22" x14ac:dyDescent="0.25">
      <c r="C40" s="4" t="s">
        <v>13</v>
      </c>
      <c r="D40" s="128" t="s">
        <v>72</v>
      </c>
      <c r="E40" s="110"/>
      <c r="F40" s="110"/>
      <c r="G40" s="110"/>
      <c r="H40" s="110"/>
      <c r="I40" s="110"/>
      <c r="J40" s="15"/>
      <c r="K40" s="120" t="s">
        <v>13</v>
      </c>
      <c r="L40" s="120"/>
      <c r="M40" s="120"/>
      <c r="N40" s="120"/>
      <c r="O40" s="121" t="s">
        <v>73</v>
      </c>
      <c r="P40" s="121"/>
      <c r="Q40" s="121"/>
      <c r="R40" s="121"/>
      <c r="S40" s="121"/>
      <c r="T40" s="121"/>
      <c r="U40" s="122"/>
    </row>
  </sheetData>
  <mergeCells count="94">
    <mergeCell ref="C10:C11"/>
    <mergeCell ref="D10:D11"/>
    <mergeCell ref="C12:C14"/>
    <mergeCell ref="D12:D14"/>
    <mergeCell ref="J7:J9"/>
    <mergeCell ref="E10:E11"/>
    <mergeCell ref="F10:F11"/>
    <mergeCell ref="G10:G11"/>
    <mergeCell ref="H10:H11"/>
    <mergeCell ref="A31:A33"/>
    <mergeCell ref="C31:C33"/>
    <mergeCell ref="A36:H36"/>
    <mergeCell ref="M4:P4"/>
    <mergeCell ref="K40:N40"/>
    <mergeCell ref="O40:T40"/>
    <mergeCell ref="I12:I14"/>
    <mergeCell ref="A37:U37"/>
    <mergeCell ref="A7:A9"/>
    <mergeCell ref="B7:B9"/>
    <mergeCell ref="C7:C9"/>
    <mergeCell ref="K39:N39"/>
    <mergeCell ref="O39:T39"/>
    <mergeCell ref="I7:I9"/>
    <mergeCell ref="K7:U7"/>
    <mergeCell ref="K8:L8"/>
    <mergeCell ref="A16:A23"/>
    <mergeCell ref="A24:A26"/>
    <mergeCell ref="B10:B11"/>
    <mergeCell ref="B12:B14"/>
    <mergeCell ref="A10:A11"/>
    <mergeCell ref="A12:A14"/>
    <mergeCell ref="D38:I38"/>
    <mergeCell ref="K38:N38"/>
    <mergeCell ref="U8:U9"/>
    <mergeCell ref="S8:T8"/>
    <mergeCell ref="O38:T38"/>
    <mergeCell ref="U38:U40"/>
    <mergeCell ref="M8:N8"/>
    <mergeCell ref="O8:P8"/>
    <mergeCell ref="D39:I39"/>
    <mergeCell ref="D40:I40"/>
    <mergeCell ref="D7:D9"/>
    <mergeCell ref="E7:E9"/>
    <mergeCell ref="I10:I11"/>
    <mergeCell ref="E12:E14"/>
    <mergeCell ref="F12:F14"/>
    <mergeCell ref="G12:G14"/>
    <mergeCell ref="H12:H14"/>
    <mergeCell ref="B16:B23"/>
    <mergeCell ref="B24:B26"/>
    <mergeCell ref="H24:H26"/>
    <mergeCell ref="B27:B29"/>
    <mergeCell ref="A27:A29"/>
    <mergeCell ref="C27:C29"/>
    <mergeCell ref="D27:D29"/>
    <mergeCell ref="C16:C23"/>
    <mergeCell ref="D16:D23"/>
    <mergeCell ref="H27:H29"/>
    <mergeCell ref="E16:E23"/>
    <mergeCell ref="F16:F23"/>
    <mergeCell ref="G16:G23"/>
    <mergeCell ref="H16:H23"/>
    <mergeCell ref="C24:C26"/>
    <mergeCell ref="D24:D26"/>
    <mergeCell ref="K36:R36"/>
    <mergeCell ref="I31:I33"/>
    <mergeCell ref="B31:B33"/>
    <mergeCell ref="E31:E33"/>
    <mergeCell ref="F31:F33"/>
    <mergeCell ref="G31:G33"/>
    <mergeCell ref="H31:H33"/>
    <mergeCell ref="D31:D33"/>
    <mergeCell ref="V7:V9"/>
    <mergeCell ref="A1:V1"/>
    <mergeCell ref="A2:V2"/>
    <mergeCell ref="Q4:V4"/>
    <mergeCell ref="M5:V5"/>
    <mergeCell ref="G7:G9"/>
    <mergeCell ref="H7:H9"/>
    <mergeCell ref="F7:F9"/>
    <mergeCell ref="Q8:R8"/>
    <mergeCell ref="A6:U6"/>
    <mergeCell ref="G4:L4"/>
    <mergeCell ref="A4:F4"/>
    <mergeCell ref="A5:L5"/>
    <mergeCell ref="I16:I23"/>
    <mergeCell ref="I24:I26"/>
    <mergeCell ref="E27:E29"/>
    <mergeCell ref="F27:F29"/>
    <mergeCell ref="G27:G29"/>
    <mergeCell ref="I27:I29"/>
    <mergeCell ref="E24:E26"/>
    <mergeCell ref="F24:F26"/>
    <mergeCell ref="G24:G26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31 de Enero de 2020</Fecha>
    <Secretar_x00ed_a xmlns="51f41368-09ef-457e-ae09-8dfa7ccb2798">Secretaría de Cultura</Secretar_x00ed_a>
    <Clasificaci_x00f3_n xmlns="2985bb4b-4701-49be-b6af-cb425f14ffe8">Planes de Acción</Clasificaci_x00f3_n>
    <Descripci_x00f3_n xmlns="2985bb4b-4701-49be-b6af-cb425f14ffe8">Plan de Accion Cultura 2019</Descripci_x00f3_n>
  </documentManagement>
</p:properties>
</file>

<file path=customXml/itemProps1.xml><?xml version="1.0" encoding="utf-8"?>
<ds:datastoreItem xmlns:ds="http://schemas.openxmlformats.org/officeDocument/2006/customXml" ds:itemID="{0BB771EC-757F-482F-945B-0F6763130881}"/>
</file>

<file path=customXml/itemProps2.xml><?xml version="1.0" encoding="utf-8"?>
<ds:datastoreItem xmlns:ds="http://schemas.openxmlformats.org/officeDocument/2006/customXml" ds:itemID="{44ECF1D7-6A81-4BAC-9FB7-73914B74944E}"/>
</file>

<file path=customXml/itemProps3.xml><?xml version="1.0" encoding="utf-8"?>
<ds:datastoreItem xmlns:ds="http://schemas.openxmlformats.org/officeDocument/2006/customXml" ds:itemID="{77C72B60-81AD-47FE-9E6D-53249352D2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Cultura 2019</dc:title>
  <dc:creator>Luffi</dc:creator>
  <cp:lastModifiedBy>InversionPublica</cp:lastModifiedBy>
  <cp:lastPrinted>2016-06-29T21:33:32Z</cp:lastPrinted>
  <dcterms:created xsi:type="dcterms:W3CDTF">2012-08-21T23:36:53Z</dcterms:created>
  <dcterms:modified xsi:type="dcterms:W3CDTF">2019-12-27T20:17:34Z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