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'!$A$1:$V$30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4" i="1" l="1"/>
  <c r="S23" i="1"/>
  <c r="S17" i="1"/>
  <c r="I17" i="1"/>
  <c r="S10" i="1"/>
  <c r="S11" i="1"/>
  <c r="S12" i="1"/>
  <c r="S13" i="1"/>
  <c r="S14" i="1"/>
  <c r="S15" i="1"/>
  <c r="S16" i="1"/>
  <c r="S18" i="1"/>
  <c r="S19" i="1"/>
  <c r="S20" i="1"/>
  <c r="S21" i="1"/>
  <c r="S22" i="1"/>
  <c r="S25" i="1"/>
  <c r="I25" i="1" l="1"/>
  <c r="U11" i="1" l="1"/>
  <c r="U13" i="1"/>
  <c r="U25" i="1"/>
  <c r="U22" i="1"/>
  <c r="U21" i="1"/>
  <c r="U20" i="1"/>
  <c r="U19" i="1"/>
  <c r="U18" i="1"/>
  <c r="U16" i="1"/>
  <c r="U15" i="1"/>
  <c r="U14" i="1"/>
  <c r="U12" i="1"/>
  <c r="U10" i="1"/>
  <c r="S26" i="1"/>
  <c r="I14" i="1"/>
  <c r="I15" i="1"/>
  <c r="I16" i="1"/>
  <c r="I18" i="1"/>
  <c r="I19" i="1"/>
  <c r="I21" i="1"/>
  <c r="I10" i="1"/>
  <c r="U26" i="1" l="1"/>
  <c r="I26" i="1"/>
</calcChain>
</file>

<file path=xl/sharedStrings.xml><?xml version="1.0" encoding="utf-8"?>
<sst xmlns="http://schemas.openxmlformats.org/spreadsheetml/2006/main" count="86" uniqueCount="74">
  <si>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</si>
  <si>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</si>
  <si>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</si>
  <si>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</si>
  <si>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</si>
  <si>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</si>
  <si>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</si>
  <si>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</si>
  <si>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</si>
  <si>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</si>
  <si>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</si>
  <si>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</si>
  <si>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</si>
  <si>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</si>
  <si>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</si>
  <si>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</si>
  <si>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</si>
  <si>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</si>
  <si>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</si>
  <si>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</si>
  <si>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</si>
  <si>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</si>
  <si>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</si>
  <si>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</si>
  <si>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</si>
  <si>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</si>
  <si>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</si>
  <si>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</si>
  <si>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</si>
  <si>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</si>
  <si>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Formación integral con calidad, fomentado el deporte y proyectando campeones</t>
  </si>
  <si>
    <t>Sopó Altos Logros</t>
  </si>
  <si>
    <t>Construyendo futuro deportivo y recreativo</t>
  </si>
  <si>
    <t xml:space="preserve">Mantener y garantizar el desarrollo del programa de las Escuelas de Formacion Deportivas y crear 4 nuevas disciplinas en deportes no convencionales </t>
  </si>
  <si>
    <t>Número de disciplinas de la escuela de formación deportiva mantenidas y en funcionamiento</t>
  </si>
  <si>
    <t>Incrementar a 133 el número de salidas deportivas para las escuelas de formacion, selecciones y deportistas con proyeccion al alto Rendimiento</t>
  </si>
  <si>
    <t>Número de salidas deportivas para las escuelas de formación, selecciones y deportistas con proyección al alto rendimiento realizadas</t>
  </si>
  <si>
    <t xml:space="preserve">Dotar con implementos deportivos y uniformes las escuelas de formacion, selecciones y deportistas con proyeccion al alto rendimiento </t>
  </si>
  <si>
    <t>Número de dotaciones entregadas  a las escuelas de formación, selecciones y  deportistas</t>
  </si>
  <si>
    <t>Crear y mantener el programa de apoyo integral con incentivos a los deportistas de alto rendimiento</t>
  </si>
  <si>
    <t>Número de programas de alto rendimiento deportivo creados y mantenidos</t>
  </si>
  <si>
    <t>Implementar y mantener un grupo multidisciplinario  especializado de 6 personas en ciencias aplicadas al deporte.</t>
  </si>
  <si>
    <t>Número de profesionales especialistas en ciencias aplicadas al deporte vinculados por año</t>
  </si>
  <si>
    <t xml:space="preserve">Implementar el Laboratorio Biomédico multidisciplinario  para el mejoramiento y perfeccionanimiento de los procesos deportivos beneficiando a 100 personas </t>
  </si>
  <si>
    <t>Número de deportistas valorados y beneficiados de los servicios del laboratorio biomédico</t>
  </si>
  <si>
    <t>Garantizar el mantenimiento y adecuacion de 68 escenarios recreodeportivos</t>
  </si>
  <si>
    <t>Número de escenarios recreodeportivos con mantenimiento y adecuación por año</t>
  </si>
  <si>
    <t>Realizar 160 eventos recreodeportivos de gran impacto social y calidad competitiva por año.</t>
  </si>
  <si>
    <t>Número de eventos recreodeportivos de gran impacto social y calidad competitiva realizados</t>
  </si>
  <si>
    <t>EJE ESTRATÉGICO: CALIDAD DE VIDA PARA LA PROSPERIDAD SOCIAL</t>
  </si>
  <si>
    <t xml:space="preserve">META DE RESULTADO: Aumentar a 4069 el número de personas vinculadas y beneficiadas a través de los programas formativos recreodeportivos.  </t>
  </si>
  <si>
    <t>DIMENSIÓN DE DESARROLLO: SOPÓ MAS DEPORTE</t>
  </si>
  <si>
    <t>RESPONSABLE: JOHN SERGIO AVELLANEDA CARRANZA</t>
  </si>
  <si>
    <t>Contratación de instructores y coordinadores</t>
  </si>
  <si>
    <t>Suscripción de Convenio con UMB para acceder a los servicios requeridos para la apertura de la Escuela de Natación y Matronatación</t>
  </si>
  <si>
    <t xml:space="preserve">Mantenimiento de software  para el manejo de la información del programa de Escuelas de Formación Deportiva y compra de tarjetas para impresión de carnés. </t>
  </si>
  <si>
    <t>Suministro de polizas de accidentes colectivos para deportistas inscritos al programa de Escuelas de Formación Deportiva.</t>
  </si>
  <si>
    <t>Compra de uniformes e implementación para las Escuelas de Formación Deportiva</t>
  </si>
  <si>
    <t>Dotación del laboratorio biomedico</t>
  </si>
  <si>
    <t>Cofinanciación de Cancha Sintetica de futbol</t>
  </si>
  <si>
    <t>Suministro materiales de ferreteria</t>
  </si>
  <si>
    <t>Dotación e implementación para Alto Rendimiento</t>
  </si>
  <si>
    <t>Contratación equipo especializado multidisciplinario</t>
  </si>
  <si>
    <t>Incentivo programa "Sopó Altos Logros"</t>
  </si>
  <si>
    <t>Contratación personal de mantenimiento</t>
  </si>
  <si>
    <t>Operador Logistico para la organizacion y participacion en los eventos de las selecciones y escuelas de formacion deportiva durante el primer trimestre del 2019</t>
  </si>
  <si>
    <t>Pago ACINPRO, por  el  uso de la música fonograbada en los eventos que realice el municipio durante la vigencia 2019.</t>
  </si>
  <si>
    <t>Operador logistico  para las participacion de las eculeas de fornacion deportiva clasificadas a la final Nacional del festival de festivales Medellin del 04 al 19 de Enero de 2019,</t>
  </si>
  <si>
    <t>Contratación instructoras de act. Fisica, personal de apoyo a eventos y clubes.</t>
  </si>
  <si>
    <t>JOHN SERGIO AVELLANEDA CARRANZA</t>
  </si>
  <si>
    <t>Secretario de Recreación y Deportes</t>
  </si>
  <si>
    <t>VIGENCIA: 2019</t>
  </si>
  <si>
    <t>VALOR META ANUAL DE RESULTADO:</t>
  </si>
  <si>
    <t>Desarrollo Deportivo de gran impacto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</si>
</sst>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12" fillId="0" borderId="0" xfId="0" applyFont="1" applyFill="1" applyAlignment="1" applyProtection="1">
      <alignment horizontal="justify" vertical="center" wrapText="1"/>
    </xf>
    <xf numFmtId="0" fontId="13" fillId="5" borderId="1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13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2" applyFont="1" applyFill="1" applyBorder="1" applyAlignment="1" applyProtection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9" fontId="5" fillId="3" borderId="1" xfId="2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9" fontId="5" fillId="3" borderId="1" xfId="2" applyFont="1" applyFill="1" applyBorder="1" applyAlignment="1" applyProtection="1">
      <alignment vertical="center"/>
    </xf>
    <xf numFmtId="9" fontId="5" fillId="3" borderId="1" xfId="2" applyFont="1" applyFill="1" applyBorder="1" applyAlignment="1" applyProtection="1">
      <alignment horizontal="center" vertical="center" wrapText="1"/>
    </xf>
    <xf numFmtId="165" fontId="5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6" borderId="0" xfId="0" applyFill="1" applyBorder="1" applyProtection="1"/>
    <xf numFmtId="166" fontId="16" fillId="0" borderId="0" xfId="0" applyNumberFormat="1" applyFont="1" applyBorder="1" applyAlignment="1">
      <alignment wrapText="1"/>
    </xf>
    <xf numFmtId="3" fontId="0" fillId="0" borderId="0" xfId="0" applyNumberFormat="1" applyBorder="1" applyProtection="1"/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justify" vertical="center" wrapText="1"/>
    </xf>
    <xf numFmtId="165" fontId="5" fillId="2" borderId="19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9" fontId="18" fillId="0" borderId="9" xfId="2" applyFont="1" applyBorder="1" applyAlignment="1" applyProtection="1">
      <alignment vertical="center"/>
    </xf>
    <xf numFmtId="3" fontId="14" fillId="0" borderId="9" xfId="0" applyNumberFormat="1" applyFont="1" applyBorder="1" applyAlignment="1" applyProtection="1">
      <alignment vertical="center"/>
    </xf>
    <xf numFmtId="165" fontId="14" fillId="0" borderId="9" xfId="1" applyNumberFormat="1" applyFont="1" applyBorder="1" applyAlignment="1" applyProtection="1">
      <alignment vertical="center"/>
    </xf>
    <xf numFmtId="3" fontId="14" fillId="6" borderId="14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vertical="top"/>
    </xf>
    <xf numFmtId="0" fontId="9" fillId="0" borderId="1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9" fontId="5" fillId="3" borderId="1" xfId="2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top"/>
    </xf>
    <xf numFmtId="4" fontId="6" fillId="3" borderId="8" xfId="0" applyNumberFormat="1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5" xfId="0" applyFont="1" applyFill="1" applyBorder="1" applyAlignment="1" applyProtection="1">
      <alignment horizontal="justify" vertical="center" wrapText="1"/>
    </xf>
    <xf numFmtId="0" fontId="3" fillId="7" borderId="16" xfId="0" applyFont="1" applyFill="1" applyBorder="1" applyAlignment="1" applyProtection="1">
      <alignment horizontal="justify" vertical="center" wrapText="1"/>
    </xf>
    <xf numFmtId="164" fontId="3" fillId="7" borderId="8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8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17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3</xdr:col>
      <xdr:colOff>2272666</xdr:colOff>
      <xdr:row>2</xdr:row>
      <xdr:rowOff>175461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36"/>
  <sheetViews>
    <sheetView tabSelected="1" view="pageBreakPreview" zoomScale="125" zoomScaleNormal="125" zoomScaleSheetLayoutView="125" zoomScalePageLayoutView="80" workbookViewId="0">
      <selection activeCell="B7" sqref="B7:B9"/>
    </sheetView>
  </sheetViews>
  <sheetFormatPr baseColWidth="10" defaultColWidth="11.42578125" defaultRowHeight="15" x14ac:dyDescent="0.25"/>
  <cols>
    <col min="1" max="1" width="5.85546875" style="9" customWidth="1"/>
    <col min="2" max="2" width="25" style="9" customWidth="1"/>
    <col min="3" max="3" width="27.28515625" style="1" customWidth="1"/>
    <col min="4" max="4" width="35.5703125" style="1" bestFit="1" customWidth="1"/>
    <col min="5" max="5" width="6" style="3" hidden="1" customWidth="1"/>
    <col min="6" max="8" width="6" style="1" hidden="1" customWidth="1"/>
    <col min="9" max="9" width="21.5703125" style="1" hidden="1" customWidth="1"/>
    <col min="10" max="10" width="34.7109375" style="1" customWidth="1"/>
    <col min="11" max="18" width="10.85546875" style="1" customWidth="1"/>
    <col min="19" max="19" width="14.140625" style="1" customWidth="1"/>
    <col min="20" max="20" width="10.85546875" style="1" customWidth="1"/>
    <col min="21" max="21" width="13.28515625" style="1" hidden="1" customWidth="1"/>
    <col min="22" max="22" width="54" style="9" hidden="1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9" customFormat="1" ht="15" customHeight="1" x14ac:dyDescent="0.25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9" customFormat="1" ht="15" customHeight="1" x14ac:dyDescent="0.25">
      <c r="A2" s="89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9" customFormat="1" ht="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</row>
    <row r="4" spans="1:22" s="6" customFormat="1" ht="24" customHeight="1" x14ac:dyDescent="0.25">
      <c r="A4" s="100" t="s">
        <v>49</v>
      </c>
      <c r="B4" s="101"/>
      <c r="C4" s="101"/>
      <c r="D4" s="101"/>
      <c r="E4" s="101"/>
      <c r="F4" s="102"/>
      <c r="G4" s="97" t="s">
        <v>51</v>
      </c>
      <c r="H4" s="98"/>
      <c r="I4" s="98"/>
      <c r="J4" s="98"/>
      <c r="K4" s="98"/>
      <c r="L4" s="99"/>
      <c r="M4" s="97" t="s">
        <v>71</v>
      </c>
      <c r="N4" s="98"/>
      <c r="O4" s="98"/>
      <c r="P4" s="99"/>
      <c r="Q4" s="91" t="s">
        <v>52</v>
      </c>
      <c r="R4" s="92"/>
      <c r="S4" s="92"/>
      <c r="T4" s="92"/>
      <c r="U4" s="92"/>
      <c r="V4" s="93"/>
    </row>
    <row r="5" spans="1:22" s="6" customFormat="1" ht="24" customHeight="1" x14ac:dyDescent="0.25">
      <c r="A5" s="103" t="s">
        <v>50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94" t="s">
        <v>72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6" customFormat="1" ht="6" customHeight="1" thickBot="1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18"/>
    </row>
    <row r="7" spans="1:22" ht="15.75" customHeight="1" x14ac:dyDescent="0.25">
      <c r="A7" s="74" t="s">
        <v>3</v>
      </c>
      <c r="B7" s="76" t="s">
        <v>17</v>
      </c>
      <c r="C7" s="76" t="s">
        <v>0</v>
      </c>
      <c r="D7" s="68" t="s">
        <v>4</v>
      </c>
      <c r="E7" s="71" t="s">
        <v>1</v>
      </c>
      <c r="F7" s="71" t="s">
        <v>2</v>
      </c>
      <c r="G7" s="95" t="s">
        <v>15</v>
      </c>
      <c r="H7" s="95" t="s">
        <v>23</v>
      </c>
      <c r="I7" s="78" t="s">
        <v>5</v>
      </c>
      <c r="J7" s="68" t="s">
        <v>19</v>
      </c>
      <c r="K7" s="80" t="s">
        <v>22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7" t="s">
        <v>29</v>
      </c>
    </row>
    <row r="8" spans="1:22" ht="27" customHeight="1" x14ac:dyDescent="0.25">
      <c r="A8" s="75"/>
      <c r="B8" s="77"/>
      <c r="C8" s="77"/>
      <c r="D8" s="69"/>
      <c r="E8" s="72"/>
      <c r="F8" s="72"/>
      <c r="G8" s="96"/>
      <c r="H8" s="96"/>
      <c r="I8" s="79"/>
      <c r="J8" s="69"/>
      <c r="K8" s="64" t="s">
        <v>6</v>
      </c>
      <c r="L8" s="64"/>
      <c r="M8" s="64" t="s">
        <v>20</v>
      </c>
      <c r="N8" s="64"/>
      <c r="O8" s="64" t="s">
        <v>21</v>
      </c>
      <c r="P8" s="64"/>
      <c r="Q8" s="64" t="s">
        <v>7</v>
      </c>
      <c r="R8" s="64"/>
      <c r="S8" s="64" t="s">
        <v>8</v>
      </c>
      <c r="T8" s="64"/>
      <c r="U8" s="63" t="s">
        <v>26</v>
      </c>
      <c r="V8" s="88"/>
    </row>
    <row r="9" spans="1:22" ht="27" customHeight="1" x14ac:dyDescent="0.25">
      <c r="A9" s="75"/>
      <c r="B9" s="77"/>
      <c r="C9" s="77"/>
      <c r="D9" s="69"/>
      <c r="E9" s="72"/>
      <c r="F9" s="72"/>
      <c r="G9" s="96"/>
      <c r="H9" s="96"/>
      <c r="I9" s="79"/>
      <c r="J9" s="69"/>
      <c r="K9" s="11" t="s">
        <v>24</v>
      </c>
      <c r="L9" s="12" t="s">
        <v>25</v>
      </c>
      <c r="M9" s="11" t="s">
        <v>24</v>
      </c>
      <c r="N9" s="12" t="s">
        <v>25</v>
      </c>
      <c r="O9" s="11" t="s">
        <v>24</v>
      </c>
      <c r="P9" s="12" t="s">
        <v>25</v>
      </c>
      <c r="Q9" s="11" t="s">
        <v>24</v>
      </c>
      <c r="R9" s="12" t="s">
        <v>25</v>
      </c>
      <c r="S9" s="11" t="s">
        <v>24</v>
      </c>
      <c r="T9" s="12" t="s">
        <v>25</v>
      </c>
      <c r="U9" s="63"/>
      <c r="V9" s="88"/>
    </row>
    <row r="10" spans="1:22" ht="23.25" customHeight="1" x14ac:dyDescent="0.25">
      <c r="A10" s="56">
        <v>1</v>
      </c>
      <c r="B10" s="52" t="s">
        <v>30</v>
      </c>
      <c r="C10" s="51" t="s">
        <v>33</v>
      </c>
      <c r="D10" s="51" t="s">
        <v>34</v>
      </c>
      <c r="E10" s="51">
        <v>19</v>
      </c>
      <c r="F10" s="51">
        <v>23</v>
      </c>
      <c r="G10" s="51">
        <v>20</v>
      </c>
      <c r="H10" s="52"/>
      <c r="I10" s="53">
        <f>+H10/G10*100</f>
        <v>0</v>
      </c>
      <c r="J10" s="2" t="s">
        <v>53</v>
      </c>
      <c r="K10" s="4">
        <v>809164987</v>
      </c>
      <c r="L10" s="13"/>
      <c r="M10" s="4">
        <v>123302980</v>
      </c>
      <c r="N10" s="13"/>
      <c r="O10" s="4"/>
      <c r="P10" s="13"/>
      <c r="Q10" s="4">
        <v>1443897</v>
      </c>
      <c r="R10" s="13"/>
      <c r="S10" s="38">
        <f>+Q10+O10+M10+K10</f>
        <v>933911864</v>
      </c>
      <c r="T10" s="23"/>
      <c r="U10" s="24">
        <f>+T10/S10*100</f>
        <v>0</v>
      </c>
      <c r="V10" s="32"/>
    </row>
    <row r="11" spans="1:22" ht="45" x14ac:dyDescent="0.25">
      <c r="A11" s="57"/>
      <c r="B11" s="52"/>
      <c r="C11" s="51"/>
      <c r="D11" s="51"/>
      <c r="E11" s="51"/>
      <c r="F11" s="51"/>
      <c r="G11" s="51"/>
      <c r="H11" s="52"/>
      <c r="I11" s="53"/>
      <c r="J11" s="2" t="s">
        <v>55</v>
      </c>
      <c r="K11" s="4">
        <v>17000000</v>
      </c>
      <c r="L11" s="13"/>
      <c r="M11" s="4"/>
      <c r="N11" s="13"/>
      <c r="O11" s="4"/>
      <c r="P11" s="13"/>
      <c r="Q11" s="4"/>
      <c r="R11" s="13"/>
      <c r="S11" s="38">
        <f t="shared" ref="S11:S25" si="0">+Q11+O11+M11+K11</f>
        <v>17000000</v>
      </c>
      <c r="T11" s="23"/>
      <c r="U11" s="24">
        <f t="shared" ref="U11:U22" si="1">+T11/S11*100</f>
        <v>0</v>
      </c>
      <c r="V11" s="32"/>
    </row>
    <row r="12" spans="1:22" ht="45" x14ac:dyDescent="0.25">
      <c r="A12" s="57"/>
      <c r="B12" s="52"/>
      <c r="C12" s="51"/>
      <c r="D12" s="51"/>
      <c r="E12" s="51"/>
      <c r="F12" s="51"/>
      <c r="G12" s="51"/>
      <c r="H12" s="52"/>
      <c r="I12" s="53"/>
      <c r="J12" s="2" t="s">
        <v>54</v>
      </c>
      <c r="K12" s="4">
        <v>40000000</v>
      </c>
      <c r="L12" s="14"/>
      <c r="M12" s="4"/>
      <c r="N12" s="14"/>
      <c r="O12" s="4"/>
      <c r="P12" s="14"/>
      <c r="Q12" s="4"/>
      <c r="R12" s="14"/>
      <c r="S12" s="38">
        <f t="shared" si="0"/>
        <v>40000000</v>
      </c>
      <c r="T12" s="23"/>
      <c r="U12" s="24">
        <f t="shared" si="1"/>
        <v>0</v>
      </c>
      <c r="V12" s="33"/>
    </row>
    <row r="13" spans="1:22" ht="33.75" x14ac:dyDescent="0.25">
      <c r="A13" s="57"/>
      <c r="B13" s="52"/>
      <c r="C13" s="51"/>
      <c r="D13" s="51"/>
      <c r="E13" s="51"/>
      <c r="F13" s="51"/>
      <c r="G13" s="51"/>
      <c r="H13" s="52"/>
      <c r="I13" s="53"/>
      <c r="J13" s="2" t="s">
        <v>56</v>
      </c>
      <c r="K13" s="4">
        <v>10000000</v>
      </c>
      <c r="L13" s="14"/>
      <c r="M13" s="4"/>
      <c r="N13" s="14"/>
      <c r="O13" s="4"/>
      <c r="P13" s="14"/>
      <c r="Q13" s="4"/>
      <c r="R13" s="14"/>
      <c r="S13" s="38">
        <f t="shared" si="0"/>
        <v>10000000</v>
      </c>
      <c r="T13" s="23"/>
      <c r="U13" s="24">
        <f t="shared" si="1"/>
        <v>0</v>
      </c>
      <c r="V13" s="33"/>
    </row>
    <row r="14" spans="1:22" ht="45" customHeight="1" x14ac:dyDescent="0.25">
      <c r="A14" s="57"/>
      <c r="B14" s="52"/>
      <c r="C14" s="22" t="s">
        <v>35</v>
      </c>
      <c r="D14" s="22" t="s">
        <v>36</v>
      </c>
      <c r="E14" s="25">
        <v>89</v>
      </c>
      <c r="F14" s="22">
        <v>133</v>
      </c>
      <c r="G14" s="22">
        <v>100</v>
      </c>
      <c r="H14" s="27"/>
      <c r="I14" s="31">
        <f t="shared" ref="I14" si="2">+H14/G14*100</f>
        <v>0</v>
      </c>
      <c r="J14" s="2" t="s">
        <v>67</v>
      </c>
      <c r="K14" s="4">
        <v>141000000</v>
      </c>
      <c r="L14" s="14"/>
      <c r="M14" s="4"/>
      <c r="N14" s="14"/>
      <c r="O14" s="4"/>
      <c r="P14" s="14"/>
      <c r="Q14" s="4"/>
      <c r="R14" s="14"/>
      <c r="S14" s="38">
        <f t="shared" si="0"/>
        <v>141000000</v>
      </c>
      <c r="T14" s="23"/>
      <c r="U14" s="24">
        <f>+T14/S14*100</f>
        <v>0</v>
      </c>
      <c r="V14" s="33"/>
    </row>
    <row r="15" spans="1:22" ht="45" x14ac:dyDescent="0.25">
      <c r="A15" s="58"/>
      <c r="B15" s="52"/>
      <c r="C15" s="26" t="s">
        <v>37</v>
      </c>
      <c r="D15" s="26" t="s">
        <v>38</v>
      </c>
      <c r="E15" s="26">
        <v>2</v>
      </c>
      <c r="F15" s="26">
        <v>4</v>
      </c>
      <c r="G15" s="26">
        <v>1</v>
      </c>
      <c r="H15" s="27"/>
      <c r="I15" s="28">
        <f t="shared" ref="I15" si="3">+H15/G15*100</f>
        <v>0</v>
      </c>
      <c r="J15" s="2" t="s">
        <v>57</v>
      </c>
      <c r="K15" s="4">
        <v>70000000</v>
      </c>
      <c r="L15" s="14"/>
      <c r="M15" s="4"/>
      <c r="N15" s="14"/>
      <c r="O15" s="4"/>
      <c r="P15" s="14"/>
      <c r="Q15" s="4"/>
      <c r="R15" s="14"/>
      <c r="S15" s="38">
        <f t="shared" si="0"/>
        <v>70000000</v>
      </c>
      <c r="T15" s="23"/>
      <c r="U15" s="24">
        <f t="shared" ref="U15:U19" si="4">+T15/S15*100</f>
        <v>0</v>
      </c>
      <c r="V15" s="33"/>
    </row>
    <row r="16" spans="1:22" ht="33.75" customHeight="1" x14ac:dyDescent="0.25">
      <c r="A16" s="56">
        <v>2</v>
      </c>
      <c r="B16" s="52" t="s">
        <v>31</v>
      </c>
      <c r="C16" s="54" t="s">
        <v>39</v>
      </c>
      <c r="D16" s="54" t="s">
        <v>40</v>
      </c>
      <c r="E16" s="26">
        <v>0</v>
      </c>
      <c r="F16" s="26">
        <v>1</v>
      </c>
      <c r="G16" s="26">
        <v>1</v>
      </c>
      <c r="H16" s="29"/>
      <c r="I16" s="30">
        <f t="shared" ref="I16:I17" si="5">+H16/G16*100</f>
        <v>0</v>
      </c>
      <c r="J16" s="2" t="s">
        <v>61</v>
      </c>
      <c r="K16" s="4">
        <v>10000000</v>
      </c>
      <c r="L16" s="13"/>
      <c r="M16" s="4"/>
      <c r="N16" s="13"/>
      <c r="O16" s="4"/>
      <c r="P16" s="13"/>
      <c r="Q16" s="4"/>
      <c r="R16" s="13"/>
      <c r="S16" s="38">
        <f t="shared" si="0"/>
        <v>10000000</v>
      </c>
      <c r="T16" s="23"/>
      <c r="U16" s="24">
        <f t="shared" si="4"/>
        <v>0</v>
      </c>
      <c r="V16" s="32"/>
    </row>
    <row r="17" spans="1:22" x14ac:dyDescent="0.25">
      <c r="A17" s="57"/>
      <c r="B17" s="52"/>
      <c r="C17" s="55"/>
      <c r="D17" s="55"/>
      <c r="E17" s="26">
        <v>0</v>
      </c>
      <c r="F17" s="26"/>
      <c r="G17" s="26"/>
      <c r="H17" s="29"/>
      <c r="I17" s="30" t="e">
        <f t="shared" si="5"/>
        <v>#DIV/0!</v>
      </c>
      <c r="J17" s="39" t="s">
        <v>63</v>
      </c>
      <c r="K17" s="40">
        <v>40000000</v>
      </c>
      <c r="L17" s="13"/>
      <c r="M17" s="4"/>
      <c r="N17" s="13"/>
      <c r="O17" s="4"/>
      <c r="P17" s="13"/>
      <c r="Q17" s="4"/>
      <c r="R17" s="13"/>
      <c r="S17" s="38">
        <f t="shared" si="0"/>
        <v>40000000</v>
      </c>
      <c r="T17" s="23"/>
      <c r="U17" s="24"/>
      <c r="V17" s="32"/>
    </row>
    <row r="18" spans="1:22" ht="45" x14ac:dyDescent="0.25">
      <c r="A18" s="57"/>
      <c r="B18" s="52"/>
      <c r="C18" s="26" t="s">
        <v>41</v>
      </c>
      <c r="D18" s="26" t="s">
        <v>42</v>
      </c>
      <c r="E18" s="26">
        <v>3</v>
      </c>
      <c r="F18" s="26">
        <v>6</v>
      </c>
      <c r="G18" s="26">
        <v>6</v>
      </c>
      <c r="H18" s="29"/>
      <c r="I18" s="28">
        <f t="shared" ref="I18" si="6">+H18/G18*100</f>
        <v>0</v>
      </c>
      <c r="J18" s="2" t="s">
        <v>62</v>
      </c>
      <c r="K18" s="4">
        <v>139052926.84799999</v>
      </c>
      <c r="L18" s="14"/>
      <c r="M18" s="4"/>
      <c r="N18" s="14"/>
      <c r="O18" s="4"/>
      <c r="P18" s="14"/>
      <c r="Q18" s="4"/>
      <c r="R18" s="14"/>
      <c r="S18" s="38">
        <f t="shared" si="0"/>
        <v>139052926.84799999</v>
      </c>
      <c r="T18" s="23"/>
      <c r="U18" s="24">
        <f t="shared" si="4"/>
        <v>0</v>
      </c>
      <c r="V18" s="33"/>
    </row>
    <row r="19" spans="1:22" ht="56.25" x14ac:dyDescent="0.25">
      <c r="A19" s="58"/>
      <c r="B19" s="52"/>
      <c r="C19" s="26" t="s">
        <v>43</v>
      </c>
      <c r="D19" s="26" t="s">
        <v>44</v>
      </c>
      <c r="E19" s="26">
        <v>0</v>
      </c>
      <c r="F19" s="26">
        <v>100</v>
      </c>
      <c r="G19" s="26">
        <v>100</v>
      </c>
      <c r="H19" s="29"/>
      <c r="I19" s="28">
        <f t="shared" ref="I19" si="7">+H19/G19*100</f>
        <v>0</v>
      </c>
      <c r="J19" s="2" t="s">
        <v>58</v>
      </c>
      <c r="K19" s="4">
        <v>10000000</v>
      </c>
      <c r="L19" s="14"/>
      <c r="M19" s="4"/>
      <c r="N19" s="14"/>
      <c r="O19" s="4"/>
      <c r="P19" s="14"/>
      <c r="Q19" s="4"/>
      <c r="R19" s="14"/>
      <c r="S19" s="38">
        <f t="shared" si="0"/>
        <v>10000000</v>
      </c>
      <c r="T19" s="23"/>
      <c r="U19" s="24">
        <f t="shared" si="4"/>
        <v>0</v>
      </c>
      <c r="V19" s="33"/>
    </row>
    <row r="20" spans="1:22" ht="32.25" customHeight="1" x14ac:dyDescent="0.25">
      <c r="A20" s="56">
        <v>3</v>
      </c>
      <c r="B20" s="52" t="s">
        <v>32</v>
      </c>
      <c r="C20" s="54" t="s">
        <v>45</v>
      </c>
      <c r="D20" s="54" t="s">
        <v>46</v>
      </c>
      <c r="E20" s="20"/>
      <c r="F20" s="20"/>
      <c r="G20" s="20"/>
      <c r="H20" s="21"/>
      <c r="I20" s="19"/>
      <c r="J20" s="2" t="s">
        <v>59</v>
      </c>
      <c r="K20" s="4">
        <v>466336252</v>
      </c>
      <c r="L20" s="13"/>
      <c r="M20" s="4"/>
      <c r="N20" s="13"/>
      <c r="O20" s="4"/>
      <c r="P20" s="13"/>
      <c r="Q20" s="4">
        <v>154500000</v>
      </c>
      <c r="R20" s="13"/>
      <c r="S20" s="38">
        <f t="shared" si="0"/>
        <v>620836252</v>
      </c>
      <c r="T20" s="23"/>
      <c r="U20" s="24">
        <f t="shared" si="1"/>
        <v>0</v>
      </c>
      <c r="V20" s="32"/>
    </row>
    <row r="21" spans="1:22" ht="23.25" customHeight="1" x14ac:dyDescent="0.25">
      <c r="A21" s="57"/>
      <c r="B21" s="52"/>
      <c r="C21" s="86"/>
      <c r="D21" s="86"/>
      <c r="E21" s="51">
        <v>17</v>
      </c>
      <c r="F21" s="51">
        <v>68</v>
      </c>
      <c r="G21" s="51">
        <v>64</v>
      </c>
      <c r="H21" s="52"/>
      <c r="I21" s="53">
        <f t="shared" ref="I21" si="8">+H21/G21*100</f>
        <v>0</v>
      </c>
      <c r="J21" s="2" t="s">
        <v>64</v>
      </c>
      <c r="K21" s="4">
        <v>198163748.1471</v>
      </c>
      <c r="L21" s="14"/>
      <c r="M21" s="4"/>
      <c r="N21" s="14"/>
      <c r="O21" s="4"/>
      <c r="P21" s="14"/>
      <c r="Q21" s="4"/>
      <c r="R21" s="14"/>
      <c r="S21" s="38">
        <f t="shared" si="0"/>
        <v>198163748.1471</v>
      </c>
      <c r="T21" s="23"/>
      <c r="U21" s="24">
        <f>+T21/S21*100</f>
        <v>0</v>
      </c>
      <c r="V21" s="33"/>
    </row>
    <row r="22" spans="1:22" ht="23.25" customHeight="1" x14ac:dyDescent="0.25">
      <c r="A22" s="58"/>
      <c r="B22" s="52"/>
      <c r="C22" s="55"/>
      <c r="D22" s="55"/>
      <c r="E22" s="51"/>
      <c r="F22" s="51"/>
      <c r="G22" s="51"/>
      <c r="H22" s="52"/>
      <c r="I22" s="53"/>
      <c r="J22" s="2" t="s">
        <v>60</v>
      </c>
      <c r="K22" s="4">
        <v>40000000</v>
      </c>
      <c r="L22" s="13"/>
      <c r="M22" s="4"/>
      <c r="N22" s="13"/>
      <c r="O22" s="4"/>
      <c r="P22" s="13"/>
      <c r="Q22" s="4"/>
      <c r="R22" s="13"/>
      <c r="S22" s="38">
        <f t="shared" si="0"/>
        <v>40000000</v>
      </c>
      <c r="T22" s="23"/>
      <c r="U22" s="24">
        <f t="shared" si="1"/>
        <v>0</v>
      </c>
      <c r="V22" s="32"/>
    </row>
    <row r="23" spans="1:22" ht="45" x14ac:dyDescent="0.25">
      <c r="A23" s="56">
        <v>4</v>
      </c>
      <c r="B23" s="52" t="s">
        <v>73</v>
      </c>
      <c r="C23" s="41" t="s">
        <v>47</v>
      </c>
      <c r="D23" s="41" t="s">
        <v>48</v>
      </c>
      <c r="E23" s="26"/>
      <c r="F23" s="26"/>
      <c r="G23" s="26"/>
      <c r="H23" s="29"/>
      <c r="I23" s="28"/>
      <c r="J23" s="42" t="s">
        <v>65</v>
      </c>
      <c r="K23" s="4">
        <v>164029391</v>
      </c>
      <c r="L23" s="13"/>
      <c r="M23" s="4"/>
      <c r="N23" s="13"/>
      <c r="O23" s="4"/>
      <c r="P23" s="13"/>
      <c r="Q23" s="4"/>
      <c r="R23" s="13"/>
      <c r="S23" s="38">
        <f t="shared" si="0"/>
        <v>164029391</v>
      </c>
      <c r="T23" s="23"/>
      <c r="U23" s="24"/>
      <c r="V23" s="32"/>
    </row>
    <row r="24" spans="1:22" ht="33.75" x14ac:dyDescent="0.25">
      <c r="A24" s="57"/>
      <c r="B24" s="52"/>
      <c r="C24" s="82" t="s">
        <v>47</v>
      </c>
      <c r="D24" s="84" t="s">
        <v>48</v>
      </c>
      <c r="E24" s="26"/>
      <c r="F24" s="26"/>
      <c r="G24" s="26"/>
      <c r="H24" s="29"/>
      <c r="I24" s="28"/>
      <c r="J24" s="2" t="s">
        <v>66</v>
      </c>
      <c r="K24" s="4">
        <v>1270609</v>
      </c>
      <c r="L24" s="13"/>
      <c r="M24" s="4"/>
      <c r="N24" s="13"/>
      <c r="O24" s="4"/>
      <c r="P24" s="13"/>
      <c r="Q24" s="4"/>
      <c r="R24" s="13"/>
      <c r="S24" s="38">
        <f t="shared" si="0"/>
        <v>1270609</v>
      </c>
      <c r="T24" s="23"/>
      <c r="U24" s="24"/>
      <c r="V24" s="32"/>
    </row>
    <row r="25" spans="1:22" ht="22.5" x14ac:dyDescent="0.25">
      <c r="A25" s="58"/>
      <c r="B25" s="52"/>
      <c r="C25" s="83"/>
      <c r="D25" s="85"/>
      <c r="E25" s="26">
        <v>0</v>
      </c>
      <c r="F25" s="26">
        <v>200</v>
      </c>
      <c r="G25" s="26">
        <v>50</v>
      </c>
      <c r="H25" s="29"/>
      <c r="I25" s="28">
        <f t="shared" ref="I25" si="9">+H25/G25*100</f>
        <v>0</v>
      </c>
      <c r="J25" s="2" t="s">
        <v>68</v>
      </c>
      <c r="K25" s="4">
        <v>60000000</v>
      </c>
      <c r="L25" s="14"/>
      <c r="M25" s="4"/>
      <c r="N25" s="14"/>
      <c r="O25" s="4"/>
      <c r="P25" s="14"/>
      <c r="Q25" s="4"/>
      <c r="R25" s="14"/>
      <c r="S25" s="38">
        <f t="shared" si="0"/>
        <v>60000000</v>
      </c>
      <c r="T25" s="23"/>
      <c r="U25" s="24">
        <f t="shared" ref="U25" si="10">+T25/S25*100</f>
        <v>0</v>
      </c>
      <c r="V25" s="33"/>
    </row>
    <row r="26" spans="1:22" s="47" customFormat="1" ht="23.25" customHeight="1" thickBot="1" x14ac:dyDescent="0.3">
      <c r="A26" s="66" t="s">
        <v>9</v>
      </c>
      <c r="B26" s="67"/>
      <c r="C26" s="67"/>
      <c r="D26" s="67"/>
      <c r="E26" s="67"/>
      <c r="F26" s="67"/>
      <c r="G26" s="67"/>
      <c r="H26" s="67"/>
      <c r="I26" s="43" t="e">
        <f>+SUM(I10:I25)/(COUNT(I10:I25))</f>
        <v>#DIV/0!</v>
      </c>
      <c r="J26" s="43"/>
      <c r="K26" s="81" t="s">
        <v>10</v>
      </c>
      <c r="L26" s="81"/>
      <c r="M26" s="81"/>
      <c r="N26" s="81"/>
      <c r="O26" s="81"/>
      <c r="P26" s="81"/>
      <c r="Q26" s="81"/>
      <c r="R26" s="81"/>
      <c r="S26" s="44">
        <f>SUM(S10:S25)</f>
        <v>2495264790.9951</v>
      </c>
      <c r="T26" s="45">
        <v>0</v>
      </c>
      <c r="U26" s="43">
        <f>+SUM(U10:U25)/(COUNT(U10:U25))</f>
        <v>0</v>
      </c>
      <c r="V26" s="46"/>
    </row>
    <row r="27" spans="1:22" ht="14.25" customHeight="1" x14ac:dyDescent="0.3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2" x14ac:dyDescent="0.25">
      <c r="C28" s="5" t="s">
        <v>11</v>
      </c>
      <c r="D28" s="49" t="s">
        <v>69</v>
      </c>
      <c r="E28" s="48"/>
      <c r="F28" s="48"/>
      <c r="G28" s="48"/>
      <c r="H28" s="48"/>
      <c r="I28" s="50"/>
      <c r="J28" s="17"/>
      <c r="K28" s="65" t="s">
        <v>12</v>
      </c>
      <c r="L28" s="65"/>
      <c r="M28" s="65"/>
      <c r="N28" s="65"/>
      <c r="O28" s="65" t="s">
        <v>27</v>
      </c>
      <c r="P28" s="65"/>
      <c r="Q28" s="65"/>
      <c r="R28" s="65"/>
      <c r="S28" s="65"/>
      <c r="T28" s="65"/>
      <c r="U28" s="70"/>
    </row>
    <row r="29" spans="1:22" x14ac:dyDescent="0.25">
      <c r="C29" s="5" t="s">
        <v>13</v>
      </c>
      <c r="D29" s="49" t="s">
        <v>70</v>
      </c>
      <c r="E29" s="48"/>
      <c r="F29" s="48"/>
      <c r="G29" s="48"/>
      <c r="H29" s="48"/>
      <c r="I29" s="50"/>
      <c r="J29" s="15"/>
      <c r="K29" s="59" t="s">
        <v>13</v>
      </c>
      <c r="L29" s="59"/>
      <c r="M29" s="59"/>
      <c r="N29" s="59"/>
      <c r="O29" s="61" t="s">
        <v>28</v>
      </c>
      <c r="P29" s="61"/>
      <c r="Q29" s="61"/>
      <c r="R29" s="61"/>
      <c r="S29" s="61"/>
      <c r="T29" s="61"/>
      <c r="U29" s="70"/>
    </row>
    <row r="30" spans="1:22" x14ac:dyDescent="0.25">
      <c r="C30" s="5" t="s">
        <v>14</v>
      </c>
      <c r="D30" s="104">
        <v>43476</v>
      </c>
      <c r="E30" s="48"/>
      <c r="F30" s="48"/>
      <c r="G30" s="48"/>
      <c r="H30" s="48"/>
      <c r="I30" s="50"/>
      <c r="J30" s="16"/>
      <c r="K30" s="59" t="s">
        <v>14</v>
      </c>
      <c r="L30" s="59"/>
      <c r="M30" s="59"/>
      <c r="N30" s="59"/>
      <c r="O30" s="60">
        <v>43480</v>
      </c>
      <c r="P30" s="61"/>
      <c r="Q30" s="61"/>
      <c r="R30" s="61"/>
      <c r="S30" s="61"/>
      <c r="T30" s="61"/>
      <c r="U30" s="70"/>
    </row>
    <row r="33" spans="19:22" x14ac:dyDescent="0.25">
      <c r="S33" s="34"/>
      <c r="T33" s="34"/>
      <c r="U33" s="34"/>
      <c r="V33" s="35"/>
    </row>
    <row r="34" spans="19:22" x14ac:dyDescent="0.25">
      <c r="S34" s="34"/>
      <c r="T34" s="34"/>
      <c r="U34" s="36"/>
      <c r="V34" s="35"/>
    </row>
    <row r="35" spans="19:22" x14ac:dyDescent="0.25">
      <c r="S35" s="34"/>
      <c r="T35" s="34"/>
      <c r="U35" s="34"/>
      <c r="V35" s="35"/>
    </row>
    <row r="36" spans="19:22" x14ac:dyDescent="0.25">
      <c r="S36" s="37"/>
      <c r="T36" s="34"/>
      <c r="U36" s="34"/>
      <c r="V36" s="35"/>
    </row>
  </sheetData>
  <mergeCells count="63">
    <mergeCell ref="V7:V9"/>
    <mergeCell ref="A1:V1"/>
    <mergeCell ref="A2:V2"/>
    <mergeCell ref="Q4:V4"/>
    <mergeCell ref="M5:V5"/>
    <mergeCell ref="G7:G9"/>
    <mergeCell ref="H7:H9"/>
    <mergeCell ref="F7:F9"/>
    <mergeCell ref="G4:L4"/>
    <mergeCell ref="A4:F4"/>
    <mergeCell ref="A5:L5"/>
    <mergeCell ref="M4:P4"/>
    <mergeCell ref="O29:T29"/>
    <mergeCell ref="I7:I9"/>
    <mergeCell ref="K7:U7"/>
    <mergeCell ref="K8:L8"/>
    <mergeCell ref="M8:N8"/>
    <mergeCell ref="O8:P8"/>
    <mergeCell ref="Q8:R8"/>
    <mergeCell ref="K28:N28"/>
    <mergeCell ref="K26:R26"/>
    <mergeCell ref="I21:I22"/>
    <mergeCell ref="D7:D9"/>
    <mergeCell ref="E7:E9"/>
    <mergeCell ref="A27:U27"/>
    <mergeCell ref="A7:A9"/>
    <mergeCell ref="B7:B9"/>
    <mergeCell ref="C7:C9"/>
    <mergeCell ref="C24:C25"/>
    <mergeCell ref="D24:D25"/>
    <mergeCell ref="C20:C22"/>
    <mergeCell ref="D20:D22"/>
    <mergeCell ref="E21:E22"/>
    <mergeCell ref="F21:F22"/>
    <mergeCell ref="G21:G22"/>
    <mergeCell ref="H21:H22"/>
    <mergeCell ref="O30:T30"/>
    <mergeCell ref="A6:U6"/>
    <mergeCell ref="U8:U9"/>
    <mergeCell ref="S8:T8"/>
    <mergeCell ref="O28:T28"/>
    <mergeCell ref="A26:H26"/>
    <mergeCell ref="C10:C13"/>
    <mergeCell ref="D10:D13"/>
    <mergeCell ref="J7:J9"/>
    <mergeCell ref="E10:E13"/>
    <mergeCell ref="F10:F13"/>
    <mergeCell ref="B23:B25"/>
    <mergeCell ref="A10:A15"/>
    <mergeCell ref="C16:C17"/>
    <mergeCell ref="A16:A19"/>
    <mergeCell ref="U28:U30"/>
    <mergeCell ref="A23:A25"/>
    <mergeCell ref="B10:B15"/>
    <mergeCell ref="B16:B19"/>
    <mergeCell ref="B20:B22"/>
    <mergeCell ref="K30:N30"/>
    <mergeCell ref="K29:N29"/>
    <mergeCell ref="G10:G13"/>
    <mergeCell ref="H10:H13"/>
    <mergeCell ref="I10:I13"/>
    <mergeCell ref="D16:D17"/>
    <mergeCell ref="A20:A22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Recreación y Deporte</Secretar_x00ed_a>
    <Clasificaci_x00f3_n xmlns="2985bb4b-4701-49be-b6af-cb425f14ffe8">Planes de Acción</Clasificaci_x00f3_n>
    <Descripci_x00f3_n xmlns="2985bb4b-4701-49be-b6af-cb425f14ffe8">Plan de Accion Programado DEPORTES 2019</Descripci_x00f3_n>
  </documentManagement>
</p:properties>
</file>

<file path=customXml/itemProps1.xml><?xml version="1.0" encoding="utf-8"?>
<ds:datastoreItem xmlns:ds="http://schemas.openxmlformats.org/officeDocument/2006/customXml" ds:itemID="{5B36A796-C0C9-49E1-A1EC-41B6B12C6B14}"/>
</file>

<file path=customXml/itemProps2.xml><?xml version="1.0" encoding="utf-8"?>
<ds:datastoreItem xmlns:ds="http://schemas.openxmlformats.org/officeDocument/2006/customXml" ds:itemID="{364F337F-C5D0-44DF-974B-A1FA79216D5D}"/>
</file>

<file path=customXml/itemProps3.xml><?xml version="1.0" encoding="utf-8"?>
<ds:datastoreItem xmlns:ds="http://schemas.openxmlformats.org/officeDocument/2006/customXml" ds:itemID="{1336E048-02BD-47B1-8879-F230C22BF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DEPORTES 2019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2019-01-15T21:14:58Z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