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docProps/app.xml" ContentType="application/vnd.openxmlformats-officedocument.extended-properties+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F:\Documents\OMAYRA CORTES\PLANES DE ACCIÓN\PLAN DE ACCIÓN PROYECTADO 2019\"/>
    </mc:Choice>
  </mc:AlternateContent>
  <bookViews>
    <workbookView xWindow="0" yWindow="0" windowWidth="28800" windowHeight="11835" tabRatio="415"/>
  </bookViews>
  <sheets>
    <sheet name="EMPRENDIMIENTO,EMPLEO Y ESFORMA" sheetId="1" r:id="rId1"/>
    <sheet name="AGRARIO" sheetId="4" r:id="rId2"/>
    <sheet name="TURISMO" sheetId="5" r:id="rId3"/>
  </sheets>
  <definedNames>
    <definedName name="_xlnm.Print_Area" localSheetId="1">AGRARIO!$A$1:$U$111</definedName>
    <definedName name="_xlnm.Print_Area" localSheetId="0">'EMPRENDIMIENTO,EMPLEO Y ESFORMA'!$A$1:$U$122</definedName>
    <definedName name="_xlnm.Print_Area" localSheetId="2">TURISMO!$A$1:$U$76</definedName>
    <definedName name="_xlnm.Print_Titles" localSheetId="1">AGRARIO!$1:$9</definedName>
    <definedName name="_xlnm.Print_Titles" localSheetId="0">'EMPRENDIMIENTO,EMPLEO Y ESFORMA'!$1:$9</definedName>
    <definedName name="_xlnm.Print_Titles" localSheetId="2">TURISMO!$1:$9</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S95" i="4" l="1"/>
  <c r="S42" i="4"/>
  <c r="S114" i="1"/>
  <c r="S14" i="4"/>
  <c r="S22" i="4"/>
  <c r="S46" i="4"/>
  <c r="U46" i="4" s="1"/>
  <c r="I27" i="5"/>
  <c r="I18" i="5"/>
  <c r="I10" i="5"/>
  <c r="I78" i="1"/>
  <c r="I74" i="1"/>
  <c r="I55" i="5"/>
  <c r="I47" i="5"/>
  <c r="I51" i="5"/>
  <c r="T71" i="5"/>
  <c r="S22" i="5"/>
  <c r="T22" i="4"/>
  <c r="U22" i="4"/>
  <c r="T50" i="4"/>
  <c r="T58" i="1"/>
  <c r="T54" i="1"/>
  <c r="S106" i="1"/>
  <c r="S71" i="4"/>
  <c r="U71" i="4"/>
  <c r="S50" i="4"/>
  <c r="U50" i="4"/>
  <c r="I22" i="1"/>
  <c r="I18" i="1"/>
  <c r="I114" i="1"/>
  <c r="I86" i="1"/>
  <c r="I102" i="1"/>
  <c r="T104" i="4"/>
  <c r="S104" i="4"/>
  <c r="T67" i="5"/>
  <c r="S67" i="5"/>
  <c r="T63" i="5"/>
  <c r="S63" i="5"/>
  <c r="U63" i="5"/>
  <c r="T59" i="5"/>
  <c r="S59" i="5"/>
  <c r="T55" i="5"/>
  <c r="S55" i="5"/>
  <c r="T51" i="5"/>
  <c r="S51" i="5"/>
  <c r="T47" i="5"/>
  <c r="S47" i="5"/>
  <c r="T43" i="5"/>
  <c r="S43" i="5"/>
  <c r="T39" i="5"/>
  <c r="S39" i="5"/>
  <c r="T35" i="5"/>
  <c r="S35" i="5"/>
  <c r="T31" i="5"/>
  <c r="S31" i="5"/>
  <c r="U31" i="5" s="1"/>
  <c r="T27" i="5"/>
  <c r="S27" i="5"/>
  <c r="U27" i="5" s="1"/>
  <c r="T23" i="5"/>
  <c r="S23" i="5"/>
  <c r="T18" i="5"/>
  <c r="S18" i="5"/>
  <c r="U18" i="5"/>
  <c r="T14" i="5"/>
  <c r="S14" i="5"/>
  <c r="T10" i="5"/>
  <c r="S10" i="5"/>
  <c r="T38" i="4"/>
  <c r="S38" i="4"/>
  <c r="T63" i="4"/>
  <c r="S63" i="4"/>
  <c r="T18" i="4"/>
  <c r="S18" i="4"/>
  <c r="T71" i="4"/>
  <c r="T79" i="4"/>
  <c r="S79" i="4"/>
  <c r="T14" i="4"/>
  <c r="S11" i="1"/>
  <c r="T11" i="1"/>
  <c r="S12" i="1"/>
  <c r="T12" i="1"/>
  <c r="S13" i="1"/>
  <c r="T13" i="1"/>
  <c r="S14" i="1"/>
  <c r="T14" i="1"/>
  <c r="S15" i="1"/>
  <c r="T15" i="1"/>
  <c r="S16" i="1"/>
  <c r="T16" i="1"/>
  <c r="S17" i="1"/>
  <c r="T17" i="1"/>
  <c r="S18" i="1"/>
  <c r="U18" i="1" s="1"/>
  <c r="T18" i="1"/>
  <c r="S19" i="1"/>
  <c r="T19" i="1"/>
  <c r="S20" i="1"/>
  <c r="T20" i="1"/>
  <c r="S21" i="1"/>
  <c r="T21" i="1"/>
  <c r="S22" i="1"/>
  <c r="T22" i="1"/>
  <c r="S23" i="1"/>
  <c r="T23" i="1"/>
  <c r="S24" i="1"/>
  <c r="T24" i="1"/>
  <c r="S25" i="1"/>
  <c r="T25" i="1"/>
  <c r="S26" i="1"/>
  <c r="T26" i="1"/>
  <c r="S27" i="1"/>
  <c r="T27" i="1"/>
  <c r="S28" i="1"/>
  <c r="T28" i="1"/>
  <c r="S29" i="1"/>
  <c r="T29" i="1"/>
  <c r="S30" i="1"/>
  <c r="T30" i="1"/>
  <c r="S31" i="1"/>
  <c r="T31" i="1"/>
  <c r="S32" i="1"/>
  <c r="T32" i="1"/>
  <c r="S33" i="1"/>
  <c r="T33" i="1"/>
  <c r="S34" i="1"/>
  <c r="T34" i="1"/>
  <c r="S35" i="1"/>
  <c r="T35" i="1"/>
  <c r="S36" i="1"/>
  <c r="T36" i="1"/>
  <c r="S37" i="1"/>
  <c r="T37" i="1"/>
  <c r="S38" i="1"/>
  <c r="U38" i="1"/>
  <c r="T38" i="1"/>
  <c r="S39" i="1"/>
  <c r="T39" i="1"/>
  <c r="S40" i="1"/>
  <c r="T40" i="1"/>
  <c r="S41" i="1"/>
  <c r="T41" i="1"/>
  <c r="S42" i="1"/>
  <c r="T42" i="1"/>
  <c r="S43" i="1"/>
  <c r="T43" i="1"/>
  <c r="S44" i="1"/>
  <c r="T44" i="1"/>
  <c r="S45" i="1"/>
  <c r="T45" i="1"/>
  <c r="S46" i="1"/>
  <c r="T46" i="1"/>
  <c r="S47" i="1"/>
  <c r="T47" i="1"/>
  <c r="S48" i="1"/>
  <c r="T48" i="1"/>
  <c r="S49" i="1"/>
  <c r="T49" i="1"/>
  <c r="S50" i="1"/>
  <c r="T50" i="1"/>
  <c r="S51" i="1"/>
  <c r="T51" i="1"/>
  <c r="S52" i="1"/>
  <c r="T52" i="1"/>
  <c r="S53" i="1"/>
  <c r="T53" i="1"/>
  <c r="S54" i="1"/>
  <c r="S55" i="1"/>
  <c r="T55" i="1"/>
  <c r="S56" i="1"/>
  <c r="T56" i="1"/>
  <c r="S57" i="1"/>
  <c r="T57" i="1"/>
  <c r="S58" i="1"/>
  <c r="S59" i="1"/>
  <c r="T59" i="1"/>
  <c r="S60" i="1"/>
  <c r="T60" i="1"/>
  <c r="S61" i="1"/>
  <c r="T61" i="1"/>
  <c r="S62" i="1"/>
  <c r="T62" i="1"/>
  <c r="S63" i="1"/>
  <c r="T63" i="1"/>
  <c r="S64" i="1"/>
  <c r="T64" i="1"/>
  <c r="S65" i="1"/>
  <c r="T65" i="1"/>
  <c r="S66" i="1"/>
  <c r="T66" i="1"/>
  <c r="S67" i="1"/>
  <c r="T67" i="1"/>
  <c r="S68" i="1"/>
  <c r="T68" i="1"/>
  <c r="S69" i="1"/>
  <c r="T69" i="1"/>
  <c r="S70" i="1"/>
  <c r="T70" i="1"/>
  <c r="S71" i="1"/>
  <c r="T71" i="1"/>
  <c r="S72" i="1"/>
  <c r="T72" i="1"/>
  <c r="S73" i="1"/>
  <c r="T73" i="1"/>
  <c r="S74" i="1"/>
  <c r="T74" i="1"/>
  <c r="S75" i="1"/>
  <c r="T75" i="1"/>
  <c r="S76" i="1"/>
  <c r="T76" i="1"/>
  <c r="S77" i="1"/>
  <c r="T77" i="1"/>
  <c r="S78" i="1"/>
  <c r="T78" i="1"/>
  <c r="S79" i="1"/>
  <c r="T79" i="1"/>
  <c r="S80" i="1"/>
  <c r="T80" i="1"/>
  <c r="S81" i="1"/>
  <c r="T81" i="1"/>
  <c r="S82" i="1"/>
  <c r="T82" i="1"/>
  <c r="S83" i="1"/>
  <c r="T83" i="1"/>
  <c r="S84" i="1"/>
  <c r="T84" i="1"/>
  <c r="S85" i="1"/>
  <c r="T85" i="1"/>
  <c r="S86" i="1"/>
  <c r="T86" i="1"/>
  <c r="S87" i="1"/>
  <c r="T87" i="1"/>
  <c r="S88" i="1"/>
  <c r="T88" i="1"/>
  <c r="S89" i="1"/>
  <c r="T89" i="1"/>
  <c r="S90" i="1"/>
  <c r="T90" i="1"/>
  <c r="S91" i="1"/>
  <c r="T91" i="1"/>
  <c r="S92" i="1"/>
  <c r="T92" i="1"/>
  <c r="S93" i="1"/>
  <c r="T93" i="1"/>
  <c r="S94" i="1"/>
  <c r="T94" i="1"/>
  <c r="S95" i="1"/>
  <c r="T95" i="1"/>
  <c r="S96" i="1"/>
  <c r="T96" i="1"/>
  <c r="S97" i="1"/>
  <c r="T97" i="1"/>
  <c r="S98" i="1"/>
  <c r="T98" i="1"/>
  <c r="S99" i="1"/>
  <c r="T99" i="1"/>
  <c r="S100" i="1"/>
  <c r="T100" i="1"/>
  <c r="S101" i="1"/>
  <c r="T101" i="1"/>
  <c r="S102" i="1"/>
  <c r="T102" i="1"/>
  <c r="S103" i="1"/>
  <c r="T103" i="1"/>
  <c r="S104" i="1"/>
  <c r="T104" i="1"/>
  <c r="S105" i="1"/>
  <c r="T105" i="1"/>
  <c r="T106" i="1"/>
  <c r="S107" i="1"/>
  <c r="T107" i="1"/>
  <c r="S108" i="1"/>
  <c r="T108" i="1"/>
  <c r="S109" i="1"/>
  <c r="T109" i="1"/>
  <c r="S110" i="1"/>
  <c r="T110" i="1"/>
  <c r="S111" i="1"/>
  <c r="T111" i="1"/>
  <c r="S112" i="1"/>
  <c r="T112" i="1"/>
  <c r="S113" i="1"/>
  <c r="T113" i="1"/>
  <c r="S115" i="1"/>
  <c r="T115" i="1"/>
  <c r="S116" i="1"/>
  <c r="T116" i="1"/>
  <c r="S117" i="1"/>
  <c r="T117" i="1"/>
  <c r="T10" i="1"/>
  <c r="S10" i="1"/>
  <c r="U70" i="5"/>
  <c r="U69" i="5"/>
  <c r="U68" i="5"/>
  <c r="I67" i="5"/>
  <c r="U66" i="5"/>
  <c r="U65" i="5"/>
  <c r="U64" i="5"/>
  <c r="I63" i="5"/>
  <c r="U62" i="5"/>
  <c r="U61" i="5"/>
  <c r="U60" i="5"/>
  <c r="U59" i="5"/>
  <c r="I59" i="5"/>
  <c r="U58" i="5"/>
  <c r="U57" i="5"/>
  <c r="U56" i="5"/>
  <c r="U55" i="5"/>
  <c r="U54" i="5"/>
  <c r="U53" i="5"/>
  <c r="U52" i="5"/>
  <c r="U51" i="5"/>
  <c r="U50" i="5"/>
  <c r="U49" i="5"/>
  <c r="U48" i="5"/>
  <c r="U47" i="5"/>
  <c r="U46" i="5"/>
  <c r="U45" i="5"/>
  <c r="U44" i="5"/>
  <c r="U43" i="5"/>
  <c r="I43" i="5"/>
  <c r="U42" i="5"/>
  <c r="U41" i="5"/>
  <c r="U40" i="5"/>
  <c r="U39" i="5"/>
  <c r="I39" i="5"/>
  <c r="U38" i="5"/>
  <c r="U37" i="5"/>
  <c r="U36" i="5"/>
  <c r="U35" i="5"/>
  <c r="I35" i="5"/>
  <c r="U34" i="5"/>
  <c r="U33" i="5"/>
  <c r="U32" i="5"/>
  <c r="I31" i="5"/>
  <c r="U30" i="5"/>
  <c r="U29" i="5"/>
  <c r="U28" i="5"/>
  <c r="U26" i="5"/>
  <c r="U25" i="5"/>
  <c r="U24" i="5"/>
  <c r="U23" i="5"/>
  <c r="I23" i="5"/>
  <c r="U21" i="5"/>
  <c r="U20" i="5"/>
  <c r="U19" i="5"/>
  <c r="U17" i="5"/>
  <c r="U16" i="5"/>
  <c r="U15" i="5"/>
  <c r="U14" i="5"/>
  <c r="I14" i="5"/>
  <c r="U13" i="5"/>
  <c r="U12" i="5"/>
  <c r="U11" i="5"/>
  <c r="U10" i="5"/>
  <c r="U106" i="4"/>
  <c r="U105" i="4"/>
  <c r="U104" i="4"/>
  <c r="U103" i="4"/>
  <c r="I103" i="4"/>
  <c r="U102" i="4"/>
  <c r="U101" i="4"/>
  <c r="U100" i="4"/>
  <c r="U99" i="4"/>
  <c r="I99" i="4"/>
  <c r="U98" i="4"/>
  <c r="U97" i="4"/>
  <c r="U96" i="4"/>
  <c r="U95" i="4"/>
  <c r="I95" i="4"/>
  <c r="U94" i="4"/>
  <c r="U93" i="4"/>
  <c r="U92" i="4"/>
  <c r="U91" i="4"/>
  <c r="I91" i="4"/>
  <c r="U90" i="4"/>
  <c r="U89" i="4"/>
  <c r="U88" i="4"/>
  <c r="U87" i="4"/>
  <c r="I87" i="4"/>
  <c r="U86" i="4"/>
  <c r="U85" i="4"/>
  <c r="U84" i="4"/>
  <c r="U83" i="4"/>
  <c r="I83" i="4"/>
  <c r="U82" i="4"/>
  <c r="U81" i="4"/>
  <c r="U80" i="4"/>
  <c r="U79" i="4"/>
  <c r="I79" i="4"/>
  <c r="U78" i="4"/>
  <c r="U77" i="4"/>
  <c r="U76" i="4"/>
  <c r="U75" i="4"/>
  <c r="I75" i="4"/>
  <c r="U74" i="4"/>
  <c r="U73" i="4"/>
  <c r="U72" i="4"/>
  <c r="I71" i="4"/>
  <c r="U70" i="4"/>
  <c r="U69" i="4"/>
  <c r="U68" i="4"/>
  <c r="U67" i="4"/>
  <c r="I67" i="4"/>
  <c r="U66" i="4"/>
  <c r="U65" i="4"/>
  <c r="U64" i="4"/>
  <c r="U63" i="4"/>
  <c r="I63" i="4"/>
  <c r="U62" i="4"/>
  <c r="U61" i="4"/>
  <c r="U60" i="4"/>
  <c r="U59" i="4"/>
  <c r="I59" i="4"/>
  <c r="U58" i="4"/>
  <c r="U56" i="4"/>
  <c r="U55" i="4"/>
  <c r="U54" i="4"/>
  <c r="I54" i="4"/>
  <c r="U53" i="4"/>
  <c r="U52" i="4"/>
  <c r="U51" i="4"/>
  <c r="I50" i="4"/>
  <c r="U49" i="4"/>
  <c r="U48" i="4"/>
  <c r="U47" i="4"/>
  <c r="I46" i="4"/>
  <c r="I42" i="4"/>
  <c r="I38" i="4"/>
  <c r="U37" i="4"/>
  <c r="U36" i="4"/>
  <c r="U35" i="4"/>
  <c r="U34" i="4"/>
  <c r="I34" i="4"/>
  <c r="U33" i="4"/>
  <c r="U32" i="4"/>
  <c r="U31" i="4"/>
  <c r="U30" i="4"/>
  <c r="I30" i="4"/>
  <c r="U29" i="4"/>
  <c r="U28" i="4"/>
  <c r="U27" i="4"/>
  <c r="U26" i="4"/>
  <c r="I26" i="4"/>
  <c r="U25" i="4"/>
  <c r="U24" i="4"/>
  <c r="U23" i="4"/>
  <c r="I22" i="4"/>
  <c r="U21" i="4"/>
  <c r="U20" i="4"/>
  <c r="U19" i="4"/>
  <c r="I18" i="4"/>
  <c r="U17" i="4"/>
  <c r="U16" i="4"/>
  <c r="U15" i="4"/>
  <c r="U14" i="4"/>
  <c r="I14" i="4"/>
  <c r="U13" i="4"/>
  <c r="U12" i="4"/>
  <c r="U11" i="4"/>
  <c r="U10" i="4"/>
  <c r="I10" i="4"/>
  <c r="I72" i="5"/>
  <c r="I106" i="1"/>
  <c r="I110" i="1"/>
  <c r="U102" i="1"/>
  <c r="U103" i="1"/>
  <c r="U104" i="1"/>
  <c r="U105" i="1"/>
  <c r="U106" i="1"/>
  <c r="U107" i="1"/>
  <c r="U108" i="1"/>
  <c r="U109" i="1"/>
  <c r="U110" i="1"/>
  <c r="U111" i="1"/>
  <c r="U112" i="1"/>
  <c r="U113" i="1"/>
  <c r="U114" i="1"/>
  <c r="U115" i="1"/>
  <c r="U116" i="1"/>
  <c r="U117" i="1"/>
  <c r="U101" i="1"/>
  <c r="U100" i="1"/>
  <c r="U99" i="1"/>
  <c r="U98" i="1"/>
  <c r="I98" i="1"/>
  <c r="U97" i="1"/>
  <c r="U96" i="1"/>
  <c r="U95" i="1"/>
  <c r="U94" i="1"/>
  <c r="I94" i="1"/>
  <c r="U93" i="1"/>
  <c r="U92" i="1"/>
  <c r="U91" i="1"/>
  <c r="U90" i="1"/>
  <c r="I90" i="1"/>
  <c r="U89" i="1"/>
  <c r="U88" i="1"/>
  <c r="U87" i="1"/>
  <c r="U86" i="1"/>
  <c r="U85" i="1"/>
  <c r="U84" i="1"/>
  <c r="U83" i="1"/>
  <c r="U82" i="1"/>
  <c r="I82" i="1"/>
  <c r="U81" i="1"/>
  <c r="U80" i="1"/>
  <c r="U79" i="1"/>
  <c r="U78" i="1"/>
  <c r="U77" i="1"/>
  <c r="U76" i="1"/>
  <c r="U75" i="1"/>
  <c r="U74" i="1"/>
  <c r="U73" i="1"/>
  <c r="U72" i="1"/>
  <c r="U71" i="1"/>
  <c r="U70" i="1"/>
  <c r="I70" i="1"/>
  <c r="U69" i="1"/>
  <c r="U68" i="1"/>
  <c r="U67" i="1"/>
  <c r="U66" i="1"/>
  <c r="I66" i="1"/>
  <c r="U65" i="1"/>
  <c r="U64" i="1"/>
  <c r="U63" i="1"/>
  <c r="U62" i="1"/>
  <c r="I62" i="1"/>
  <c r="U61" i="1"/>
  <c r="U60" i="1"/>
  <c r="U59" i="1"/>
  <c r="U58" i="1"/>
  <c r="I58" i="1"/>
  <c r="U57" i="1"/>
  <c r="U56" i="1"/>
  <c r="U55" i="1"/>
  <c r="U54" i="1"/>
  <c r="U53" i="1"/>
  <c r="U52" i="1"/>
  <c r="U51" i="1"/>
  <c r="U50" i="1"/>
  <c r="U49" i="1"/>
  <c r="U48" i="1"/>
  <c r="U47" i="1"/>
  <c r="U46" i="1"/>
  <c r="U45" i="1"/>
  <c r="U44" i="1"/>
  <c r="U43" i="1"/>
  <c r="U42" i="1"/>
  <c r="U41" i="1"/>
  <c r="U40" i="1"/>
  <c r="U39" i="1"/>
  <c r="U37" i="1"/>
  <c r="U36" i="1"/>
  <c r="U35" i="1"/>
  <c r="U34" i="1"/>
  <c r="U33" i="1"/>
  <c r="U32" i="1"/>
  <c r="U31" i="1"/>
  <c r="U30" i="1"/>
  <c r="U29" i="1"/>
  <c r="U28" i="1"/>
  <c r="U27" i="1"/>
  <c r="U26" i="1"/>
  <c r="U25" i="1"/>
  <c r="U24" i="1"/>
  <c r="U23" i="1"/>
  <c r="U22" i="1"/>
  <c r="U21" i="1"/>
  <c r="U20" i="1"/>
  <c r="U19" i="1"/>
  <c r="U17" i="1"/>
  <c r="U16" i="1"/>
  <c r="U15" i="1"/>
  <c r="U14" i="1"/>
  <c r="U11" i="1"/>
  <c r="U12" i="1"/>
  <c r="U13" i="1"/>
  <c r="U10" i="1"/>
  <c r="I14" i="1"/>
  <c r="I26" i="1"/>
  <c r="I30" i="1"/>
  <c r="I34" i="1"/>
  <c r="I38" i="1"/>
  <c r="I42" i="1"/>
  <c r="I46" i="1"/>
  <c r="I50" i="1"/>
  <c r="I54" i="1"/>
  <c r="I10" i="1"/>
  <c r="U67" i="5"/>
  <c r="T72" i="5"/>
  <c r="T107" i="4"/>
  <c r="T118" i="1"/>
  <c r="I118" i="1" l="1"/>
  <c r="U118" i="1"/>
  <c r="S118" i="1"/>
  <c r="S107" i="4"/>
  <c r="U18" i="4"/>
  <c r="U107" i="4"/>
  <c r="U72" i="5"/>
  <c r="S72" i="5"/>
</calcChain>
</file>

<file path=xl/comments1.xml><?xml version="1.0" encoding="utf-8"?>
<comments xmlns="http://schemas.openxmlformats.org/spreadsheetml/2006/main">
  <authors>
    <author>DELL</author>
  </authors>
  <commentList>
    <comment ref="K50" authorId="0" shapeId="0">
      <text>
        <r>
          <rPr>
            <b/>
            <sz val="9"/>
            <color indexed="81"/>
            <rFont val="Tahoma"/>
            <family val="2"/>
          </rPr>
          <t>DELL:</t>
        </r>
        <r>
          <rPr>
            <sz val="9"/>
            <color indexed="81"/>
            <rFont val="Tahoma"/>
            <family val="2"/>
          </rPr>
          <t xml:space="preserve">
CONVENIO CON CAMARA DE COMERCIO Y SUELDO DE COORDINADORA DE EMPRENDIMIENTO</t>
        </r>
      </text>
    </comment>
    <comment ref="K106" authorId="0" shapeId="0">
      <text>
        <r>
          <rPr>
            <b/>
            <sz val="9"/>
            <color indexed="81"/>
            <rFont val="Tahoma"/>
            <family val="2"/>
          </rPr>
          <t>DELL:</t>
        </r>
        <r>
          <rPr>
            <sz val="9"/>
            <color indexed="81"/>
            <rFont val="Tahoma"/>
            <family val="2"/>
          </rPr>
          <t xml:space="preserve">
eventos mas publicidad
</t>
        </r>
      </text>
    </comment>
  </commentList>
</comments>
</file>

<file path=xl/comments2.xml><?xml version="1.0" encoding="utf-8"?>
<comments xmlns="http://schemas.openxmlformats.org/spreadsheetml/2006/main">
  <authors>
    <author>DELL</author>
  </authors>
  <commentList>
    <comment ref="K14" authorId="0" shapeId="0">
      <text>
        <r>
          <rPr>
            <b/>
            <sz val="9"/>
            <color indexed="81"/>
            <rFont val="Tahoma"/>
            <family val="2"/>
          </rPr>
          <t>DELL:</t>
        </r>
        <r>
          <rPr>
            <sz val="9"/>
            <color indexed="81"/>
            <rFont val="Tahoma"/>
            <family val="2"/>
          </rPr>
          <t xml:space="preserve">
nomina de los dos veterinarios + arl </t>
        </r>
      </text>
    </comment>
    <comment ref="K42" authorId="0" shapeId="0">
      <text>
        <r>
          <rPr>
            <b/>
            <sz val="9"/>
            <color indexed="81"/>
            <rFont val="Tahoma"/>
            <family val="2"/>
          </rPr>
          <t>DELL:</t>
        </r>
        <r>
          <rPr>
            <sz val="9"/>
            <color indexed="81"/>
            <rFont val="Tahoma"/>
            <family val="2"/>
          </rPr>
          <t xml:space="preserve">
sueldo eriberto y pago de arriendo carrizalito
</t>
        </r>
      </text>
    </comment>
  </commentList>
</comments>
</file>

<file path=xl/comments3.xml><?xml version="1.0" encoding="utf-8"?>
<comments xmlns="http://schemas.openxmlformats.org/spreadsheetml/2006/main">
  <authors>
    <author>DELL</author>
  </authors>
  <commentList>
    <comment ref="K31" authorId="0" shapeId="0">
      <text>
        <r>
          <rPr>
            <b/>
            <sz val="9"/>
            <color indexed="81"/>
            <rFont val="Tahoma"/>
            <family val="2"/>
          </rPr>
          <t>DELL:</t>
        </r>
        <r>
          <rPr>
            <sz val="9"/>
            <color indexed="81"/>
            <rFont val="Tahoma"/>
            <family val="2"/>
          </rPr>
          <t xml:space="preserve">
suldo de hector y rosa 
</t>
        </r>
      </text>
    </comment>
  </commentList>
</comments>
</file>

<file path=xl/sharedStrings.xml><?xml version="1.0" encoding="utf-8"?>
<sst xmlns="http://schemas.openxmlformats.org/spreadsheetml/2006/main" count="405" uniqueCount="264">
  <si>
    <t xml:space="preserve">META DE PRODUCTO </t>
  </si>
  <si>
    <t xml:space="preserve">LINEA BASE </t>
  </si>
  <si>
    <t>META  CUATRIENIO</t>
  </si>
  <si>
    <t>No MP</t>
  </si>
  <si>
    <t>INDICADOR</t>
  </si>
  <si>
    <t>% EJECUCIÓN META</t>
  </si>
  <si>
    <t>RECURSO PROPIO</t>
  </si>
  <si>
    <t xml:space="preserve">OTROS </t>
  </si>
  <si>
    <t>TOTAL</t>
  </si>
  <si>
    <t xml:space="preserve">TOTALES </t>
  </si>
  <si>
    <t xml:space="preserve">EJECUCIÓN  RECURSOS PROGRAMADOS </t>
  </si>
  <si>
    <t>ELABORÓ /NOMBRE</t>
  </si>
  <si>
    <t>REVISÓ/NOMBRE</t>
  </si>
  <si>
    <t>CARGO</t>
  </si>
  <si>
    <t>FECHA</t>
  </si>
  <si>
    <t>META  VIGENCIA</t>
  </si>
  <si>
    <t>COMPONENTE DE EFICACIA - PLAN DE ACCIÓN</t>
  </si>
  <si>
    <t>PROGRAMA ESTRATÉGICO</t>
  </si>
  <si>
    <t>PLAN DE DESARROLLO: "SEGURIDAD Y PROSPERIDAD 2016- 2020"</t>
  </si>
  <si>
    <t>ACTIVIDADES A DESARROLLAR PARA DAR CUMPLIMIENTO A LA META DE PRODUCTO</t>
  </si>
  <si>
    <t>SGP</t>
  </si>
  <si>
    <t>SGR</t>
  </si>
  <si>
    <t>RECURSOS FINANCIEROS (PESOS)</t>
  </si>
  <si>
    <t>AVANCE DE EJECUCIÓN META</t>
  </si>
  <si>
    <t>Planeado</t>
  </si>
  <si>
    <t>Ejecutado</t>
  </si>
  <si>
    <t>% EJECUCIÓN PRESUPUESTO</t>
  </si>
  <si>
    <t>OMAYRA ESPERANZA CORTÉS ARIZA</t>
  </si>
  <si>
    <t>SECRETARIA DE GESTIÓN INTEGRAL</t>
  </si>
  <si>
    <t>Formular y adoptar la politica publica de empleo municipal</t>
  </si>
  <si>
    <t>Lograr la ejecucion del 30% de las acciones propuestas en la politica publica de empleo municipal</t>
  </si>
  <si>
    <t xml:space="preserve">Generar 700 nuevos empleos para la poblacion Soposeña. </t>
  </si>
  <si>
    <t>Realizar 4 ferias de empleo generando procesos de orientacion laboral a personas que buscan empleo</t>
  </si>
  <si>
    <t>Realizar 4 seminarios denominados "Encuentro de oportunidades laborales" dirigido a las personas que buscan empleo</t>
  </si>
  <si>
    <t>Realizar 16 capacitaciones y adelantar procesos de orientacion laboral a personas que buscan empleo.</t>
  </si>
  <si>
    <t xml:space="preserve">Beneficiar 32 nuevos proyectos productivos con recursos de plan semilla </t>
  </si>
  <si>
    <t>Beneficiar a traves del credito fondo 12 nuevos proyectos que se califiquen como viables tecnica y financieramente</t>
  </si>
  <si>
    <t>Firmar e implementar 6 alianzas  estrategicas que fomenten y garanticen la  generacion de empleo para el Municipio</t>
  </si>
  <si>
    <t>Crear y adecuar para su funcionamiento la agencia publica/privada de empleo territorial  del Municipio de Sopo contando con el apoyo del SENA y otras entidades</t>
  </si>
  <si>
    <t xml:space="preserve">Capacitar a 150 personas que participen en el programa CIRES </t>
  </si>
  <si>
    <t>Capacitar a 320 personas  a traves de la Escuela de Oficios y Manufactura -ESFORMA, promoviendo la generacion de empleo.</t>
  </si>
  <si>
    <t>Realizar 4 eventos "Desayunos prosperos y productivos" con el sector empresarial, anualmente.</t>
  </si>
  <si>
    <t>Robustecer y tecnificar las bases de datos tanto de emprendimiento como de empleo logrando el registro de por lo menos 2000 personas</t>
  </si>
  <si>
    <t>Fomentar la apropiacion de nuevas tecnologias de la informacion y la comunicacion (TIC´s) a traves de la actualizacion e implementacion de una plataforma tecnologica dirigida a los emprendedores del municipio.</t>
  </si>
  <si>
    <t>Implementar una estrategia para facilitar el acceso al credito para los comerciantes y comunidad del municipio, a bajas tasas de interes y garantizar su continuidad anualmente</t>
  </si>
  <si>
    <t>Apoyar el proceso de legalizacion del 20% de los pequeños comerciantes en el municipio de Sopo que no se encuentren legalizados</t>
  </si>
  <si>
    <t>Promover la creacion de 4 MIPYMES de servicios incentivando la formalizacion laboral.</t>
  </si>
  <si>
    <t>Promover procesos de fortalecimiento a 9 MIPYMES del municipio</t>
  </si>
  <si>
    <t>Generar un espacio propio para emprendedores creando el  aula inteligente LAB-FEP- Laboratorio de fortalecimiento empresarial y productivo</t>
  </si>
  <si>
    <t>Realizar 3 convenios con universidades para fortalecer las capacitaciones de emprendimiento</t>
  </si>
  <si>
    <t>Promover la creacion, fortalecimiento y funcionamiento de 2 asociaciones en el municipio a traves de procesos de formacion y acompañamiento</t>
  </si>
  <si>
    <t>Realizar 8 capacitaciones en asociatividad para emprededores, comerciantes y demas interesados</t>
  </si>
  <si>
    <t>Crear e implementar un plan de incentivos para promover la mejora de los productos y servicios ofertados por los comerciantes, emprendedores y organizaciones</t>
  </si>
  <si>
    <t>Realizar 20 eventos empresariales que fomenten la generacion de empleo, el emprendimiento, el impulso al comercio y eventos donde participen los artesanos del municipio, actualizando y ajustado la actividad de Sopo Despierta</t>
  </si>
  <si>
    <t>Realizar 6 jornadas de capacitacion para los artesanos del municipio de Sopo</t>
  </si>
  <si>
    <t>Gestionar la adecuacion del mobiliario de la Plaza de los Artesanos</t>
  </si>
  <si>
    <t>Formular, adoptar e implementar el plan de desarrollo campesino para el municipio de Sopo</t>
  </si>
  <si>
    <t>Brindar 1200 asistencias tecnicas agropecuarias cada año.</t>
  </si>
  <si>
    <t>Gestionar la compra y mantenimiento de maquinaria agricola para el beneficio de la comunidad campesina</t>
  </si>
  <si>
    <t>Intervenir 1200 hectareas beneficiando a la poblacion campesina</t>
  </si>
  <si>
    <t xml:space="preserve">Promover la formulacion de 4 nuevos proyectos agropecuarios para que sean postulados y financiados a traves del programa CIRES </t>
  </si>
  <si>
    <t>Apoyar la dotacion de la Asociacion Municipal de Usuarios Campesinos (AMUC- Sopo) para garantizar el desarrollo de actividades de fomento y comercializacion</t>
  </si>
  <si>
    <t xml:space="preserve">Realizar 12 capacitaciones en produccion, estandarizacion de procesos, empaque, embalajes e imagen corporativa </t>
  </si>
  <si>
    <t>Realizar 60 analisis bromatologicos en las diferentes cadenas productivas</t>
  </si>
  <si>
    <t>Realizar un plan que incluya el diseño y actividades de obras de irrigacion, adecuacion, drenaje y control de procesos erosivos en las zonas identificadas en el municipio</t>
  </si>
  <si>
    <t>Gestionar la implementacion y fortalecimiento de 2  proyectos productivos con sostenibilidad ambiental en la  zona rural, capacitando sobre agricultura limpia y organica.</t>
  </si>
  <si>
    <t>Continuar y fortalecer 8 programas de desarrollo agropecuario que beneficien a las familias del sector rural del municipio</t>
  </si>
  <si>
    <t>Fortalecer las 2 organizaciones asociativas existentes en el municipio y crear una nueva</t>
  </si>
  <si>
    <t>Gestionar la implementacion de 2 proyectos de ganaderia sostenible con tecnicas agroecologicas como alternativa de adaptacion al cambio climatico</t>
  </si>
  <si>
    <t>Establecer 60 hatos  libres de brucelosis y tuberculosis en el municipio</t>
  </si>
  <si>
    <t>Gestionar, promover e incentivar la realizacion de 15 ferias comerciales agropecuarias</t>
  </si>
  <si>
    <t>Organizar y celebrar el dia del campesino, y la feria equina, bovina y canina una vez por año.</t>
  </si>
  <si>
    <t>Gestionar la realizacion de 2 seminarios de caracter internacional en desarrollo sostenible para la adopcion de tecnologias de produccion que faciliten la adoptacion al cambio climatico</t>
  </si>
  <si>
    <t xml:space="preserve">Realizar 8 campañas sanitarias pecuarias que permitan obtener beneficios economicos frente a las empresas que compran directamente en las fincas. </t>
  </si>
  <si>
    <t>Lograr que el 30% de los hogares Soposeños conozcan la canasta recomendada.</t>
  </si>
  <si>
    <t>Estimular  la produccion de alimentos de  los 24 que se pueden producir en este piso termico  de la canasta recomendada con el 100% de los hogares que hagan parte del programa huertas caseras</t>
  </si>
  <si>
    <t>Vincular al 20% de los padres de familia a los procesos de practicas alimentarias saludables en los programas de alimentacion escolar y estilos de vida saludable.</t>
  </si>
  <si>
    <t>Gestionar, promover e incentivar la realizacion de 24 mercados campesinos anualmente, promoviendo su descentralizacion hacia la zona rural</t>
  </si>
  <si>
    <t xml:space="preserve">Vincular 44  familias Soposeñas al programa de seguridad alimentaria implementando la huerta urbana como fuente de sustento e integracion del nucleo familiar. </t>
  </si>
  <si>
    <t>Implementar las acciones del plan de seguridad alimentaria del municipio en un 40%</t>
  </si>
  <si>
    <t>Evaluar la calidad del servicio turistico y promover la mejora continua a traves de la aplicacion de 4000 encuestas a los turistas que visitan los PITS y el parque Ecologico Pionono</t>
  </si>
  <si>
    <t>Realizar un censo de comerciantes que permita identificar los tipos de actividad a los que se dedican y promover procesos de capacitacion en servicio al turista</t>
  </si>
  <si>
    <t>Ejecutar en un 40% las acciones establecidas en el plan de desarrollo turistico municipal</t>
  </si>
  <si>
    <t>Diseñar y gestionar la puesta en marcha del proyecto Domocamping en el Parque Ecologico Pionono</t>
  </si>
  <si>
    <t>Garantizar el servicio de 6 informadores  y 1 guia turistico</t>
  </si>
  <si>
    <t>Realizar señalizacion, mantenimiento, mejoramiento y adecuacion de 5 sitios turisticos del Municipio</t>
  </si>
  <si>
    <t>Crear un sistema de control para  el ingreso de turistas al parque Ecologico Pionono  y garantizar el recaudo efectivo y transparente de los dineros pagados por concepto de entrada al parque.</t>
  </si>
  <si>
    <t>Fortalecer, adecuar e implementar un proyecto que exalte la fauna y flora del Municipio haciendo enfasis en el turismo ecologico y de naturaleza.</t>
  </si>
  <si>
    <t>Crear, adecuar y mantener 3 puntos  de avistamiento de aves en el Parque Ecologico Pionono</t>
  </si>
  <si>
    <t>Realizar un video turistico promocional del municipio</t>
  </si>
  <si>
    <t>Crear un link especial en la nueva pagina web del municipio con el fin de promocionar los productos y servicios turisticos generados en el municipio</t>
  </si>
  <si>
    <t>Vincular al municipio a la Red de Turismo regional, promoviendo la creacion de diferentes estrategias de posicionamiento de esta actividad economica</t>
  </si>
  <si>
    <t>Realizar dos foros nacionales y/o internacionales de Turismo con el fin de promover el aprendizaje e intercambio de experiencias que fortalezcan la actividad turistica en el municipio</t>
  </si>
  <si>
    <t xml:space="preserve">Emprender 3 procesos de formacion en turismo,  atencion al cliente, emprendimiento e ingles, dirigidos a los operadores de los puntos de informacion turistica y prestadores de servicios turisticos del municipio de Sopo. </t>
  </si>
  <si>
    <t>Mantener la participacion del municipio en 3 eventos de promocion turistica a nivel regional, nacional e internacional</t>
  </si>
  <si>
    <t>Número de políticas públicas de empleo formuladas e implementadas</t>
  </si>
  <si>
    <t xml:space="preserve">Número de nuevos empleos generados </t>
  </si>
  <si>
    <t xml:space="preserve">Número de ferias de empleo realizadas </t>
  </si>
  <si>
    <t>Número de seminarios "Encuentro de oportunidades laborales" realizados</t>
  </si>
  <si>
    <t>Número de capacitaciones y orientación laborales para las personas que buscan empleo realizadas</t>
  </si>
  <si>
    <t>Número de proyectos productivos beneficiados con aporte de recursos de plan semilla</t>
  </si>
  <si>
    <t>Número de proyectos beneficiados con  crédito fondo</t>
  </si>
  <si>
    <t>Número de alianzas estratégicas que fomenten y garanticen la  generación de empleo para el Municipio firmadas e implementada</t>
  </si>
  <si>
    <t>Número de agencias públicas/privadas de empleo creadas y adecuadas para su funcionamiento</t>
  </si>
  <si>
    <t>Número de personas capacitadas a través del CIRES</t>
  </si>
  <si>
    <t>Número de personas que se capacitan  a través de la Escuela de Oficios y Manufactura -ESFORMA</t>
  </si>
  <si>
    <t>Número de eventos "Desayunos Prósperos y Productivos" realizados al anualmente.</t>
  </si>
  <si>
    <t>Número de  plataformas tecnológicas para emprendedores actualizadas e implementadas</t>
  </si>
  <si>
    <t>Número de personas registradas  en las bases de datos de emprendimiento y empleo</t>
  </si>
  <si>
    <t>Número de estrategias implementadas para facilitar el acceso al crédito de los comerciantes anualmente</t>
  </si>
  <si>
    <t xml:space="preserve">Número de pequeños comerciantes legalizados </t>
  </si>
  <si>
    <t>Número de MIPYMES de servicios creadas y formalizadas</t>
  </si>
  <si>
    <t>Número de MIPYMES existentes fortalecidas</t>
  </si>
  <si>
    <t xml:space="preserve">Número de aulas inteligentes creadas especialmente para los  emprendedores </t>
  </si>
  <si>
    <t>Número de convenios con universidades para fortalecer el emprendimiento realizados</t>
  </si>
  <si>
    <t>Número de asociaciones creadas, fortalecidas y en funcionamiento</t>
  </si>
  <si>
    <t xml:space="preserve">Número de capacitaciones en asociatividad realizadas </t>
  </si>
  <si>
    <t>Número de planes de incentivos para promover la mejora de los productos y servicios ofertados por los comerciantes, emprendedores y organizaciones creados e implementados</t>
  </si>
  <si>
    <t>Número de eventos empresariales que fomenten la generación de empleo, el emprendimiento, el impulso al comercio y la participación de artesanos realizados</t>
  </si>
  <si>
    <t>Número de jornadas de capacitación para los artesanos realizadas</t>
  </si>
  <si>
    <t>Porcentaje de avance en la gestión de la adecuación del mobiliario de la Plaza de los Artesanos</t>
  </si>
  <si>
    <t>Número de planes de desarrollo campesino formulados, adoptados e implementados</t>
  </si>
  <si>
    <t>Número de asistencias técnicas brindadas anualmente</t>
  </si>
  <si>
    <t>Número de maquinaria agrícola adquirida y mantenida</t>
  </si>
  <si>
    <t>Número de hectáreas intervenidas</t>
  </si>
  <si>
    <t>Número de proyectos del sector agropecuario que se benefician a través del  programa CIRES</t>
  </si>
  <si>
    <t>Número de proyectos de dotación para la Asociación Municipal de Usuarios Campesinos implementados</t>
  </si>
  <si>
    <t xml:space="preserve">Número de capacitaciones realizadas a cadenas productivas en producción, estandarización de procesos, empaque, embalajes e imagen corporativa </t>
  </si>
  <si>
    <t>Número de análisis bromatológicos realizados en las diferentes cadenas productivas</t>
  </si>
  <si>
    <t xml:space="preserve">Número de planes que incluyen el diseño y actividades de obras de irrigación, adecuación, drenaje y control de procesos erosivos elaborados </t>
  </si>
  <si>
    <t>Número de proyectos productivos con sostenibilidad ambiental gestionados</t>
  </si>
  <si>
    <t>Número de programas de desarrollo agropecuario fortalecidos</t>
  </si>
  <si>
    <t>Número de organizaciones asociativas creadas y fortalecida</t>
  </si>
  <si>
    <t>Número de proyectos ganadería sostenible con técnicas agroecológicas como alternativa de adaptación al cambio climático gestionados</t>
  </si>
  <si>
    <t>Número de hatos libres de brucelosis y tuberculosis</t>
  </si>
  <si>
    <t xml:space="preserve">Número de ferias comerciales agropecuarias realizadas </t>
  </si>
  <si>
    <t xml:space="preserve">Número de eventos realizados por la oficina de desarrollo agropecuario </t>
  </si>
  <si>
    <t>Número de seminarios en desarrollo sostenible gestionados</t>
  </si>
  <si>
    <t>Número de campañas sanitarias pecuarias adelantadas</t>
  </si>
  <si>
    <t>Porcentaje de Soposeños que conocen la canasta básica recomendada</t>
  </si>
  <si>
    <t>Porcentaje de padres de familia vinculados a procesos de prácticas alimentarias saludables</t>
  </si>
  <si>
    <t>Número de mercados campesinos realizados anualmente</t>
  </si>
  <si>
    <t>Número de familias soposeñas vinculadas al programa de seguridad alimentaria implementando huertas urbanas</t>
  </si>
  <si>
    <t>Porcentaje de avance en la ejecución del plan de seguridad alimentaria del municipio de Sopó</t>
  </si>
  <si>
    <t>Número de encuestas  realizadas a los turistas que visitan el municipio</t>
  </si>
  <si>
    <t>Número de censos de comerciantes realizados</t>
  </si>
  <si>
    <t>Porcentaje de avance en la ejecución del plan de desarrollo turístico municipal</t>
  </si>
  <si>
    <t>Número de proyectos de domocamping diseñados y gestionados</t>
  </si>
  <si>
    <t>Número de informadores y guías turísticos que prestan su servicio en el municipio</t>
  </si>
  <si>
    <t>Número de lugares turísticos señalizados, mantenidos, mejorados y adecuados</t>
  </si>
  <si>
    <t>Número de sistemas de control para el ingreso al parque Ecológico Pionono creados</t>
  </si>
  <si>
    <t>Número de proyectos para exaltar la fauna y flora del municipio fortalecidos, adecuados e implementados</t>
  </si>
  <si>
    <t>Número de lugares turísticos señalizados y con  nuevas adecuaciones para avistamiento de aves creados, adecuados y mantenidos.</t>
  </si>
  <si>
    <t>Número de videos turísticos promocionales del municipio realizados</t>
  </si>
  <si>
    <t>Número de links creados para promocionar los productos y servicios turísticos generados en Sopó</t>
  </si>
  <si>
    <t>Número de redes de turismo regional en las que participa el municipio</t>
  </si>
  <si>
    <t>Número de foros nacionales y/o internacionales realizados</t>
  </si>
  <si>
    <t>Número de procesos de capacitación dirigidos a los operadores de los PIT y prestadores de servicios turísticos realizados</t>
  </si>
  <si>
    <t>Número de eventos de promoción turística en los que participa el municipio</t>
  </si>
  <si>
    <t xml:space="preserve">FASE 1: Formulación </t>
  </si>
  <si>
    <t>FASE 2: Adopción y ejecución</t>
  </si>
  <si>
    <t>FASE 3: seguimiento y control</t>
  </si>
  <si>
    <t xml:space="preserve">Realizar el mayor número de asistencias técnicas vs las solicitadas </t>
  </si>
  <si>
    <t>Se siguen ineterviniendo hectareas de terreno con el tractor antiguo.</t>
  </si>
  <si>
    <t xml:space="preserve">Promover ideas de negocio que tengan que ver con el campo incentivando a si a los jovenes emprendedores para que hagan parte del programa CIRES y así puedan participar en la financiación de proyectos por parte del programa. A la fecha tenemos </t>
  </si>
  <si>
    <r>
      <t xml:space="preserve">Este proyecto se divide en  las siguientes 4 fases: 
</t>
    </r>
    <r>
      <rPr>
        <b/>
        <sz val="8"/>
        <rFont val="Arial"/>
        <family val="2"/>
      </rPr>
      <t xml:space="preserve">1- </t>
    </r>
    <r>
      <rPr>
        <sz val="8"/>
        <rFont val="Arial"/>
        <family val="2"/>
      </rPr>
      <t xml:space="preserve">Identificación de 
las zonas o terrenos focalizados en  las cuales se va a realizar  el proyecto 
</t>
    </r>
    <r>
      <rPr>
        <b/>
        <sz val="8"/>
        <rFont val="Arial"/>
        <family val="2"/>
      </rPr>
      <t>2-</t>
    </r>
    <r>
      <rPr>
        <sz val="8"/>
        <rFont val="Arial"/>
        <family val="2"/>
      </rPr>
      <t xml:space="preserve"> Fase de Evaluación y Diseño sobre la situación real de la estructura y terreno a intervenir para mitigar los impactos ambientales , esta fase es el cuerpo principal del proyecto.
</t>
    </r>
    <r>
      <rPr>
        <b/>
        <sz val="8"/>
        <rFont val="Arial"/>
        <family val="2"/>
      </rPr>
      <t>3-</t>
    </r>
    <r>
      <rPr>
        <sz val="8"/>
        <rFont val="Arial"/>
        <family val="2"/>
      </rPr>
      <t xml:space="preserve"> Fase de la ejecución y adecuaciones de las obras establecidas para el tema de la mitigación.
</t>
    </r>
    <r>
      <rPr>
        <b/>
        <sz val="8"/>
        <rFont val="Arial"/>
        <family val="2"/>
      </rPr>
      <t>4-</t>
    </r>
    <r>
      <rPr>
        <sz val="8"/>
        <rFont val="Arial"/>
        <family val="2"/>
      </rPr>
      <t xml:space="preserve"> Fase de Seguimiento y Control.
</t>
    </r>
  </si>
  <si>
    <t xml:space="preserve"> </t>
  </si>
  <si>
    <t xml:space="preserve">Formular y ejecutar un proyecto en el terreno Finca el  Carrizalito el cual tendrá un enfoque ambiental y  organico y con este se incentivará hacia la agricultura limpia.  
Se construirán en conjunto con la comunidad  cultivos bajo efecto invernadero transmitiendo así conocimiento a las personas del sector agropecuario y tambien  a los jovenes de los colegios del Municipio. </t>
  </si>
  <si>
    <t>Seguir ejecutando los 8 POA(proyectos ya aprobados por la gobernación de Cundinamarca
1. Agricultura sostenible
2.      Producción de Pequeños y Medianos productores con especies Menores en el Municipio de Sopó.
3.      Aumentar la reforestación productiva con frutales de clima frío.
4.     Servicio de Maquinaria Agrícola.
5. Programas de Sanidad Animal
6. Mejoramiento de la reproducción y producción Bovina
7. Establecer el Buen trato de las Mascotas domésticas en el Municipio de Sopó.
8. Abrir y fortalecer canales de comercialización 
 Cda programa tiene un porcentaje del 12.5% y actualmente se le ha dado cumplimiento a cada uno de un 4%.</t>
  </si>
  <si>
    <t>Para dar cumplimiento  a esta meta se realizarán las siguientes actividades:</t>
  </si>
  <si>
    <t>Fortalecimientos en las áreas que cada asociación crea conveniente ej (Asopoleche: Area contable y administrativa)</t>
  </si>
  <si>
    <t>Fortalecimiento en la parte legal en cuanto a las asociatividad</t>
  </si>
  <si>
    <t xml:space="preserve">Crear una nueva asociación </t>
  </si>
  <si>
    <t>Asistencia técnica, capacitaciones y chequeos reproductivos.</t>
  </si>
  <si>
    <t>Este proyecto se formula partiendo de la alimentación su enfoque es (Seguridad Alimentaria)  y lo que se pretende es brindar una mayor calidad a productos como alimenticios como la leche la carne y derivados, sensibilizando a las personas que poseen ganado de la importancia de implementar las buenas prácticas agropecuarias.</t>
  </si>
  <si>
    <t xml:space="preserve">convenio con el ica de sanidad animal </t>
  </si>
  <si>
    <t>Sensiblización a los pequeños y medianos productores  concientizandolos de la importancia de librar a los semovientes de brucelosis</t>
  </si>
  <si>
    <t xml:space="preserve">Gestionar la realización de las ferias agropecuarias con el apoyo de la secretaria de desarrollo agropecuario y otras entidades. En el año 2016 se proyecta realizar un sola feria agropecuaria. </t>
  </si>
  <si>
    <t xml:space="preserve"> En el primer trismestre del año en curso se llevó a los integrantes de la asocioación AMUC a una capacitación y taller que se realizó en el Municipio de Villa de Leyva.</t>
  </si>
  <si>
    <t xml:space="preserve">El día del campesino se les entrego dotación con lo siguiente: 
- Delantales, cachuchas, manteles y un pendón publictario todo con su respectivo logo diseñado por la oficina de prensa. 
</t>
  </si>
  <si>
    <t>Se esta gestionando con la gobernación 10 carpas, 10 mesas y 10 sillas para mejorar así la presentación de los mercados campesinos.</t>
  </si>
  <si>
    <t xml:space="preserve">Se proyectan llevarse a cabo estos 60 análisis bromatológicos con trabajo mancomunado con la secretaria de educación y la uiniversidad nacional  </t>
  </si>
  <si>
    <t xml:space="preserve">SE ESTAN ESTIMULANDO CON ESTREGA DE SEMILLAS CON LOS PRODUCTOS QUE SE DAN EN EL PISO TERMICO SE DA ASISTENCIA,  PROMOVER  LA PRODUCCION Y COMERCIALIZACION POR MEDIO DE LOS MERCADOS CAMPESINOS. ACTAS DE ENTREGA DE INSUMOS, CAPACITACION, ASISTENCIA TECNICAS, CAPACITACION EN BPA. A LA FECHA SE HAN REALIZADO 133 ASISTENCIAS TECNICAS EN HUERTAS </t>
  </si>
  <si>
    <t>Número de hogares que hacen parte de los programas de huertas caseras</t>
  </si>
  <si>
    <t xml:space="preserve"> esta </t>
  </si>
  <si>
    <t>Dentro de la asistencia técnica que presta la oficina de agrario esta la de capacitar a las personas que tiene huertas los cuales la mayoría de ellos son padres de familia y  la idea es hacer participes a estas personas en los procesos de prácticas alimentarias en la alimentación escolar y estilos de vida saludable brindandoles capacitaciones y asesoria. Este es un trabajo mancomunado con la secretaria de educación y salud.</t>
  </si>
  <si>
    <t>Capacitaciones en las veredas</t>
  </si>
  <si>
    <t>Asistencia técnica enfocada en la huertas urbanas</t>
  </si>
  <si>
    <t>Vincular a instituciones como centro día y a la UAI</t>
  </si>
  <si>
    <t xml:space="preserve">Establecer huertas y producción de huevo y leche. </t>
  </si>
  <si>
    <t xml:space="preserve">Dar cumplimiento a la formulación y adopción de la politica de empleo por medio de las siguientes fases:
1- Preparación y alistamiento 
2- Diagnóstico
3- Formulación
4- Validación, adopción y comunicación
5- Implementación
</t>
  </si>
  <si>
    <t>Porcentaje de avance en la implementación de la política pública municipal de empleo</t>
  </si>
  <si>
    <t>Ejecutar las acciones propuestas en la politica una ves se halla formulado y creado</t>
  </si>
  <si>
    <t>El cumplimiento a esta meta se llevará a cabo por medio del convenio que se realiace con las empresas del sector, solicitandoles vacantes y haciendoles seguimientos  las mismas por medio de las estadisticas e informes presentados por la coordinadora de empleo</t>
  </si>
  <si>
    <t xml:space="preserve">Se llevará a cabo la feria de empleo en el mes de septiembre con una entidad privada y en convenio con el SENA  </t>
  </si>
  <si>
    <t xml:space="preserve">Este es un evento que consisten en dar capacitaciones y conferencias  laborales a las personas que buscan empleo esta se llevará acabo el 8 de septiembre de 2016 contando con el apoyo del SENA y de las universidades EAN y La Sabana. </t>
  </si>
  <si>
    <t>Estas son capacitaciones laborales que se dictarán en las veredas con el apoyo de Alpina y el Sena.</t>
  </si>
  <si>
    <t>A la fecha la secretaria de desarrollo económico se encuentra haciendo convocatoria para la asignación de plan semilla.</t>
  </si>
  <si>
    <t>A la fecha se han firmado 3 convenios ( SAN LORENZO, T.KARGA, CLUB HATO GRANDE)</t>
  </si>
  <si>
    <t>Se realizará el proyecto de aprobación para ser certificados como agencia pública de empleo por parte de la entidad(SPE)  servicio público de empleo.
Se llevará a cabo por medio de las siguientes fases:
1- FORMULACIÓN DEL PROYECTO
2- APROBACIÓN Y CERTIFICACIÓN 
3- ADECUACIÓN Y EJECUCIÓN 
4- SEGUIMIENTO Y CONTROL</t>
  </si>
  <si>
    <t>Realizar con las empresas del sector 4 desayunos prósperos y productivos de los cuales en el primer semestre se llevaron a cabo 2   desayunos y en el segundo semestre se llevarán a cabo otros 2</t>
  </si>
  <si>
    <t>Mejorar las bases de datos del area de empleo y de emprendimiento ya que las que s eencontraron no eran muy consisas</t>
  </si>
  <si>
    <t>Se proyecta realizar un convenio con la universidad la sabana, la Universidad EAN y  Udca</t>
  </si>
  <si>
    <t>Estas capacitaciones se llevarán a cabo por medio del convenio con cámara de comercio.</t>
  </si>
  <si>
    <t>Brindar capacitaciones para los artesanos del Municipio por medio de artesanias de Colombia.</t>
  </si>
  <si>
    <t>Gestionar las adecuaciones del mobiliario de  la plaza de artesanos pormedio de artesanias de Colombia y la escuela ESFORMA</t>
  </si>
  <si>
    <t xml:space="preserve">Realizar encuestas en los principales puntos turísticos del Municipio como en el Parque Ecológico Pionono y en el parque Tibas. </t>
  </si>
  <si>
    <t xml:space="preserve">Realizar el CENSO de restaurantes y hoteles establecidos en el Municipio y por medio de la entidad CESO realizar capacitaciones a los comerciantes. </t>
  </si>
  <si>
    <t xml:space="preserve">Realizar la respectiva señalización, mantenimiento y mejora en los siguientes sitios turisticos( Parque Tibas. Pa de la vida, plaza de artesanos, santuario, Pionono) </t>
  </si>
  <si>
    <t>Se implementará la tendencia  Domo para construir un aula ambiental y ecológica denominada domoaula Ecoambiental, así mismo se instalará un segundo domo en el cual habrá venta de bebidas calientes y delicateses</t>
  </si>
  <si>
    <t xml:space="preserve">Instalar un sistema de control para el ingreso de recaudos al parque pionono </t>
  </si>
  <si>
    <t>EJE ESTRATÉGICO:DESARROLLO SOSTENIBLE Y ORDENADO PARA LOGRAR LA PROSPERIDAD</t>
  </si>
  <si>
    <t>Se realizó ya la presentación de los posibles proyectos que serán beneficiados con credito fondo pero aún no se ha  hecho la entrega oficial de los mismo.</t>
  </si>
  <si>
    <t>Se Cumplirá esta meta por medio del trabajo que se realice con los comerciantes y emprendedores integrantes de CIRES y por medio de los programas con camara y comercio (según convenio)</t>
  </si>
  <si>
    <t>se realizara por medio del programa CIRES y el convenio con camara y comercio</t>
  </si>
  <si>
    <t xml:space="preserve">se proyecta crear el aula inteligente para los emprendedores en los espacios que se lograron gestionar del predio la semillita;  se presentará el proyecto a la secretaria de competitividad para buscar algún tipo de apoyo y con recursos propios se adecuaran dichas  instalaciones </t>
  </si>
  <si>
    <t>Este número de personas se capacitarán por medio del trabajo de la coordinadora de empleo y del convenio con Cámara de Comercio el cual esta en proceso para poderse fimar la última semana de agosto</t>
  </si>
  <si>
    <t>Llevar a cabo cada evento según la fecha planeada. Durante los meses (Ene-Ago)  se han celebrado los siguientes eventos ( Dia del artesano, feria gastronómica, feria de las colonias y feria de expoartesano)</t>
  </si>
  <si>
    <t xml:space="preserve"> Actualmente se ha avanzado en la fase 1</t>
  </si>
  <si>
    <t>Las capacitaciones se darán por medio del convenio con área 5 y con Cámara de Comercio pero hasta el momento se han brindado las sisguientes: 
2 EN SANIDAD ANIMAL CON COMITÉ AREA 5
1 DE INSEMINACION
 2 EN SEGURIDAD ALIMENTARIA  
1 SANIDAD ANIMAL BOVINA  
1 DE BUNEAS PRACTICAS GANADERAS</t>
  </si>
  <si>
    <t>En el momento nos encontramos gestionando la compra de un nuevo tractor pero se propone comprarlo a credito, o  leasing.</t>
  </si>
  <si>
    <t>EJE ESTRATÉGICO: DESARROLLO SOSTENIBLE Y ORDENADO PARA LOGRAR LA PROSPERIDAD</t>
  </si>
  <si>
    <t>SINDY CATERINE MARTINEZ</t>
  </si>
  <si>
    <t>SECRETARIA DESARROLLO ECONOMICO</t>
  </si>
  <si>
    <t>Sopó: Municipio próspero y emprendedor</t>
  </si>
  <si>
    <t>Sopó: Revive el  Campo y fortalece la actividad agropecuaria</t>
  </si>
  <si>
    <t>Sopó: destino Turístico, Ecológico y Cultural</t>
  </si>
  <si>
    <t xml:space="preserve">SE REALIZARAN CAMPAÑAS DE  DESPARACITACION CANINA,  BOVINA,  FELINA Y DE  BRUCELA Y TUBERCULOSIS  </t>
  </si>
  <si>
    <t>En el año 2016 se dejó estructurado y formulado el seminario  pero este  se llevara a cabo en el primer trimestre del año 2017.</t>
  </si>
  <si>
    <t xml:space="preserve">Brindar capacitaciones en seguridad alimentaria y divulgación y sensibilización atraves de medios de comunicación como la emisora municipal en en sus respectivos programas sacar notas informativas en la fanpage, participación en talleres y foros que se llevarán a cabo por medio la gobernación y la universidad Nacional.Llevar estas y otras capacitaciones a las familias de las veredas de Sopó. </t>
  </si>
  <si>
    <t>DIMENSIÓN DE DESARROLLO:SOPO REVIVE EL CAMPO Y FORTALECE LA ACTIVIDAD AGROPECUARIA</t>
  </si>
  <si>
    <t xml:space="preserve">En esta vigencia el Municipio  participara  en las siguientes ferias (Anato,  y en Diciembre participará en Expoartesanías) </t>
  </si>
  <si>
    <t>El Municipio ya pertenece a la Red de Turismo regional desde el año 2016 y participará en los proyectos que se desarrollen desde la misma. En Diciembre se llevará a cabo la ruta navideña por ende se trabajará en la iluminación Navideña del Municipio</t>
  </si>
  <si>
    <t>El video Promocional Turistico se realizó en la vigencia 2016</t>
  </si>
  <si>
    <t>Mejorar los puntos de avistamiento ya existentes en cuanto a señalización e infrestructura .</t>
  </si>
  <si>
    <t>Se desarrollará el proyecto de Domooaula ambiental y Ecologica</t>
  </si>
  <si>
    <t xml:space="preserve">Contratar a 6 informadores turísticos en el año vigente. </t>
  </si>
  <si>
    <t>DIMENSIÓN DE DESARROLLO:   SOPÓ, MUNICIPIO TURÍSTICO, ECOLOGICO Y CULTURAL</t>
  </si>
  <si>
    <t xml:space="preserve">Llevar a cabo 24 mercados en el año 2017. </t>
  </si>
  <si>
    <t>El 31 de Julio de 2017 se llevará a cabo la celebración del día del Campesino y en diciembre se llevará a cabo la feria bovina, equina y canina.</t>
  </si>
  <si>
    <t>DIMENSIÓN DE DESARROLLO: SOPO MUNICIPIO PROSPERO Y EMPRENDEDOR</t>
  </si>
  <si>
    <t>Crear un sistema de control para  la entrada de los turistas a pionono  y así mismo de los respectivos recaudos de dinero</t>
  </si>
  <si>
    <t>Se mejorara el ingreso de las personas por medio de la instalación de un sistema de control como torniquetes.</t>
  </si>
  <si>
    <t>Número de sistemas de control de ingreso creados</t>
  </si>
  <si>
    <t>Se creo un link de turismo en la la página gobierno en linea del Municipio de Sopó en el cuel se puede promocionar los productos y servicios turísticos.</t>
  </si>
  <si>
    <t xml:space="preserve">La capacitaciones para nuestros guias se realizarán por medio de entidades como CESO, SENA y Camara de Comercio.  </t>
  </si>
  <si>
    <t xml:space="preserve"> En la escuela esforma se cuenta con 3 cursos de manufactura en donde actualmente participan 90 personas, los cursos son los siguientes:
- Country
- Arte en reciclaje
- Tejeduría
- Diseño y moda (desade este curso de diseño y moda se llevará a cabo en diciembre un desfile de modas con las prendas que los participantes del curso elaboren.</t>
  </si>
  <si>
    <t>En la vigencia del 2017 se creo un link en la pagina del Municipio Gobiernoen linea en el cual se promocinarán los programas de emprendimiento con el fin de fortalecer la cultura de emprendedora y la generación de autoempleo</t>
  </si>
  <si>
    <t>En conjunto con la secretaría de gectión integral se crearon las bancomunales las cuales pretenden generar un ahorro comunitario qu epermitan solventar por medio de creditos las necesidades de los integrantes de la bancomunal</t>
  </si>
  <si>
    <t>se proyecta apoyar el proceso de legalizacion del 20% a los comerciantes por medio del convenio con camara y comercio.</t>
  </si>
  <si>
    <t xml:space="preserve">Se encuentra en proceso de creación la asociaón de emprendedores y prestadores turísticos y  la Asociación de comerciantes.
</t>
  </si>
  <si>
    <t>El plan de incentivos actualmente se encuentra en formulación.</t>
  </si>
  <si>
    <t>META DE RESULTADO:  Incrementar el Número de turistas que visitan el Municipio</t>
  </si>
  <si>
    <t xml:space="preserve">META ANUAL DE RESULTADO:  8.5 % tasa de desempleo </t>
  </si>
  <si>
    <t xml:space="preserve">META DE RESULTADO:  Reducir la tasa de desempleo del municipio </t>
  </si>
  <si>
    <t>META DE RESULTADO:  Consolidar 4 cadenas productivas en el Municipio garantizando la calidad el proceso desde la producción hasta la comercialización</t>
  </si>
  <si>
    <t>META ANUAL DE RESULTADO: Incentivar la participácion en el programa de huertas caseras de agricultura urbana de 120 familias 2 huertas escolares en las IED publicas y 4 en las instituciones privadas</t>
  </si>
  <si>
    <t xml:space="preserve">META ANUAL DE RESULTADO: tabular y analizar 4000 encuestas por parte de los turistas </t>
  </si>
  <si>
    <t>ENERO 13 DE 2019</t>
  </si>
  <si>
    <t>13 ENERO DE 2019</t>
  </si>
  <si>
    <t>VIGENCIA:2019</t>
  </si>
  <si>
    <t>VIGENCIA: 2019</t>
  </si>
  <si>
    <t>ENERO 15 DE 2019</t>
  </si>
  <si>
    <t>15 DE ENERO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</si>
</sst>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43" formatCode="_(* #,##0.00_);_(* \(#,##0.00\);_(* &quot;-&quot;??_);_(@_)"/>
    <numFmt numFmtId="164" formatCode="_ * #,##0_ ;_ * \-#,##0_ ;_ * &quot;-&quot;_ ;_ @_ "/>
    <numFmt numFmtId="165" formatCode="_(* #,##0_);_(* \(#,##0\);_(* &quot;-&quot;??_);_(@_)"/>
    <numFmt numFmtId="166" formatCode="_(&quot;$&quot;\ * #,##0.0_);_(&quot;$&quot;\ * \(#,##0.0\);_(&quot;$&quot;\ * &quot;-&quot;??_);_(@_)"/>
    <numFmt numFmtId="167" formatCode="_(&quot;$&quot;\ * #,##0_);_(&quot;$&quot;\ * \(#,##0\);_(&quot;$&quot;\ * &quot;-&quot;??_);_(@_)"/>
  </numFmts>
  <fonts count="20" x14ac:knownFonts="1">
    <font>
      <sz val="11"/>
      <color theme="1"/>
      <name val="Calibri"/>
      <family val="2"/>
      <scheme val="minor"/>
    </font>
    <font>
      <sz val="11"/>
      <color indexed="8"/>
      <name val="Calibri"/>
      <family val="2"/>
    </font>
    <font>
      <b/>
      <sz val="10"/>
      <name val="Arial"/>
      <family val="2"/>
    </font>
    <font>
      <b/>
      <sz val="8"/>
      <name val="Arial"/>
      <family val="2"/>
    </font>
    <font>
      <sz val="8"/>
      <color indexed="8"/>
      <name val="Arial"/>
      <family val="2"/>
    </font>
    <font>
      <sz val="8"/>
      <name val="Arial"/>
      <family val="2"/>
    </font>
    <font>
      <b/>
      <sz val="6"/>
      <name val="Arial"/>
      <family val="2"/>
    </font>
    <font>
      <b/>
      <sz val="7"/>
      <color indexed="8"/>
      <name val="Calibri"/>
      <family val="2"/>
    </font>
    <font>
      <b/>
      <sz val="18"/>
      <color indexed="8"/>
      <name val="Calibri"/>
      <family val="2"/>
    </font>
    <font>
      <sz val="10"/>
      <color indexed="8"/>
      <name val="Calibri"/>
      <family val="2"/>
    </font>
    <font>
      <sz val="8"/>
      <color indexed="8"/>
      <name val="Calibri"/>
      <family val="2"/>
    </font>
    <font>
      <sz val="8"/>
      <name val="Calibri"/>
      <family val="2"/>
    </font>
    <font>
      <sz val="14"/>
      <color indexed="8"/>
      <name val="Calibri"/>
      <family val="2"/>
    </font>
    <font>
      <sz val="10"/>
      <color theme="1"/>
      <name val="Calibri"/>
      <family val="2"/>
      <scheme val="minor"/>
    </font>
    <font>
      <b/>
      <sz val="11"/>
      <name val="Arial"/>
      <family val="2"/>
    </font>
    <font>
      <b/>
      <sz val="11"/>
      <color theme="1"/>
      <name val="Calibri"/>
      <family val="2"/>
      <scheme val="minor"/>
    </font>
    <font>
      <sz val="11"/>
      <color theme="1"/>
      <name val="Calibri"/>
      <family val="2"/>
      <scheme val="minor"/>
    </font>
    <font>
      <b/>
      <sz val="9"/>
      <color indexed="8"/>
      <name val="Arial"/>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9"/>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6" fillId="0" borderId="0" applyFont="0" applyFill="0" applyBorder="0" applyAlignment="0" applyProtection="0"/>
  </cellStyleXfs>
  <cellXfs count="235">
    <xf numFmtId="0" fontId="0" fillId="0" borderId="0" xfId="0"/>
    <xf numFmtId="0" fontId="0" fillId="0" borderId="0" xfId="0" applyProtection="1"/>
    <xf numFmtId="0" fontId="5" fillId="0" borderId="1" xfId="0" applyFont="1" applyBorder="1" applyAlignment="1" applyProtection="1">
      <alignment horizontal="justify" vertical="center" wrapText="1"/>
    </xf>
    <xf numFmtId="0" fontId="0" fillId="0" borderId="0" xfId="0" applyAlignment="1" applyProtection="1">
      <alignment horizontal="center" vertical="center" wrapText="1"/>
    </xf>
    <xf numFmtId="165" fontId="5" fillId="2" borderId="1" xfId="1"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horizontal="center" vertical="center" wrapText="1"/>
    </xf>
    <xf numFmtId="0" fontId="9" fillId="0" borderId="1" xfId="0" applyFont="1" applyBorder="1" applyAlignment="1" applyProtection="1">
      <alignment horizontal="left" vertical="top"/>
    </xf>
    <xf numFmtId="0" fontId="5" fillId="0" borderId="10" xfId="0" applyFont="1" applyBorder="1" applyAlignment="1" applyProtection="1">
      <alignment horizontal="justify" vertical="center" wrapText="1"/>
    </xf>
    <xf numFmtId="165" fontId="5" fillId="2" borderId="10" xfId="1" applyNumberFormat="1" applyFont="1" applyFill="1" applyBorder="1" applyAlignment="1" applyProtection="1">
      <alignment horizontal="center" vertical="center" wrapText="1"/>
    </xf>
    <xf numFmtId="3" fontId="5" fillId="0" borderId="10" xfId="0" applyNumberFormat="1" applyFont="1" applyFill="1" applyBorder="1" applyAlignment="1" applyProtection="1">
      <alignment horizontal="center" vertical="center" wrapText="1"/>
    </xf>
    <xf numFmtId="0" fontId="5" fillId="0" borderId="14" xfId="0" applyFont="1" applyBorder="1" applyAlignment="1" applyProtection="1">
      <alignment horizontal="justify" vertical="center" wrapText="1"/>
    </xf>
    <xf numFmtId="165" fontId="5" fillId="2" borderId="14" xfId="1" applyNumberFormat="1" applyFont="1" applyFill="1" applyBorder="1" applyAlignment="1" applyProtection="1">
      <alignment horizontal="center" vertical="center" wrapText="1"/>
    </xf>
    <xf numFmtId="3" fontId="5" fillId="0" borderId="14" xfId="0" applyNumberFormat="1" applyFont="1" applyFill="1" applyBorder="1" applyAlignment="1" applyProtection="1">
      <alignment horizontal="center" vertical="center" wrapText="1"/>
    </xf>
    <xf numFmtId="9" fontId="1" fillId="0" borderId="18" xfId="2" applyFont="1" applyBorder="1" applyProtection="1"/>
    <xf numFmtId="9" fontId="1" fillId="0" borderId="16" xfId="2" applyFont="1" applyBorder="1" applyProtection="1"/>
    <xf numFmtId="3" fontId="0" fillId="0" borderId="17" xfId="0" applyNumberFormat="1" applyFont="1" applyBorder="1" applyAlignment="1" applyProtection="1"/>
    <xf numFmtId="0" fontId="13" fillId="0" borderId="0" xfId="0" applyFont="1" applyFill="1" applyAlignment="1" applyProtection="1">
      <alignment horizontal="justify" vertical="center" wrapText="1"/>
    </xf>
    <xf numFmtId="0" fontId="14" fillId="5" borderId="21" xfId="0" applyFont="1" applyFill="1" applyBorder="1" applyAlignment="1" applyProtection="1">
      <alignment horizontal="center"/>
    </xf>
    <xf numFmtId="0" fontId="14" fillId="5" borderId="0" xfId="0" applyFont="1" applyFill="1" applyBorder="1" applyAlignment="1" applyProtection="1">
      <alignment horizontal="center"/>
    </xf>
    <xf numFmtId="0" fontId="0" fillId="6" borderId="0" xfId="0" applyFill="1" applyProtection="1"/>
    <xf numFmtId="165" fontId="5" fillId="2" borderId="23" xfId="1" applyNumberFormat="1" applyFont="1" applyFill="1" applyBorder="1" applyAlignment="1" applyProtection="1">
      <alignment horizontal="center" vertical="center" wrapText="1"/>
    </xf>
    <xf numFmtId="3" fontId="5" fillId="0" borderId="23" xfId="0" applyNumberFormat="1" applyFont="1" applyFill="1" applyBorder="1" applyAlignment="1" applyProtection="1">
      <alignment horizontal="center" vertical="center" wrapText="1"/>
    </xf>
    <xf numFmtId="9" fontId="5" fillId="0" borderId="23" xfId="2" applyFont="1" applyFill="1" applyBorder="1" applyAlignment="1" applyProtection="1">
      <alignment horizontal="center" vertical="center" textRotation="90" wrapText="1"/>
    </xf>
    <xf numFmtId="3" fontId="5" fillId="7" borderId="1" xfId="0" applyNumberFormat="1" applyFont="1" applyFill="1" applyBorder="1" applyAlignment="1" applyProtection="1">
      <alignment horizontal="center" vertical="center" wrapText="1"/>
    </xf>
    <xf numFmtId="3" fontId="5" fillId="3" borderId="1" xfId="0" applyNumberFormat="1" applyFont="1" applyFill="1" applyBorder="1" applyAlignment="1" applyProtection="1">
      <alignment horizontal="center" vertical="center" wrapText="1"/>
    </xf>
    <xf numFmtId="165" fontId="5" fillId="3" borderId="23" xfId="1" applyNumberFormat="1" applyFont="1" applyFill="1" applyBorder="1" applyAlignment="1" applyProtection="1">
      <alignment horizontal="center" vertical="center" wrapText="1"/>
      <protection locked="0"/>
    </xf>
    <xf numFmtId="165" fontId="5" fillId="3" borderId="1" xfId="1" applyNumberFormat="1" applyFont="1" applyFill="1" applyBorder="1" applyAlignment="1" applyProtection="1">
      <alignment horizontal="center" vertical="center" wrapText="1"/>
      <protection locked="0"/>
    </xf>
    <xf numFmtId="0" fontId="5" fillId="3" borderId="1" xfId="1" applyNumberFormat="1" applyFont="1" applyFill="1" applyBorder="1" applyAlignment="1" applyProtection="1">
      <alignment horizontal="center" vertical="center" wrapText="1"/>
      <protection locked="0"/>
    </xf>
    <xf numFmtId="0" fontId="5" fillId="3" borderId="14" xfId="1" applyNumberFormat="1" applyFont="1" applyFill="1" applyBorder="1" applyAlignment="1" applyProtection="1">
      <alignment horizontal="center" vertical="center" wrapText="1"/>
      <protection locked="0"/>
    </xf>
    <xf numFmtId="0" fontId="5" fillId="3" borderId="10" xfId="1" applyNumberFormat="1" applyFont="1" applyFill="1" applyBorder="1" applyAlignment="1" applyProtection="1">
      <alignment horizontal="center" vertical="center" wrapText="1"/>
      <protection locked="0"/>
    </xf>
    <xf numFmtId="165" fontId="5" fillId="3" borderId="14" xfId="1" applyNumberFormat="1" applyFont="1" applyFill="1" applyBorder="1" applyAlignment="1" applyProtection="1">
      <alignment horizontal="center" vertical="center" wrapText="1"/>
      <protection locked="0"/>
    </xf>
    <xf numFmtId="165" fontId="5" fillId="3" borderId="10" xfId="1" applyNumberFormat="1" applyFont="1" applyFill="1" applyBorder="1" applyAlignment="1" applyProtection="1">
      <alignment horizontal="center" vertical="center" wrapText="1"/>
      <protection locked="0"/>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6" borderId="0" xfId="0" applyFont="1" applyFill="1" applyBorder="1" applyAlignment="1" applyProtection="1">
      <alignment vertical="top"/>
    </xf>
    <xf numFmtId="0" fontId="14" fillId="5" borderId="21" xfId="0" applyFont="1" applyFill="1" applyBorder="1" applyAlignment="1" applyProtection="1">
      <alignment horizontal="center"/>
    </xf>
    <xf numFmtId="0" fontId="14" fillId="5" borderId="0" xfId="0" applyFont="1" applyFill="1" applyBorder="1" applyAlignment="1" applyProtection="1">
      <alignment horizontal="center"/>
    </xf>
    <xf numFmtId="165" fontId="5" fillId="2" borderId="6" xfId="1" applyNumberFormat="1" applyFont="1" applyFill="1" applyBorder="1" applyAlignment="1" applyProtection="1">
      <alignment horizontal="center" vertical="center" wrapText="1"/>
    </xf>
    <xf numFmtId="165" fontId="5" fillId="3" borderId="6" xfId="1" applyNumberFormat="1" applyFont="1" applyFill="1" applyBorder="1" applyAlignment="1" applyProtection="1">
      <alignment horizontal="center" vertical="center" wrapText="1"/>
      <protection locked="0"/>
    </xf>
    <xf numFmtId="165" fontId="5" fillId="2" borderId="24" xfId="1" applyNumberFormat="1" applyFont="1" applyFill="1" applyBorder="1" applyAlignment="1" applyProtection="1">
      <alignment horizontal="center" vertical="center" wrapText="1"/>
    </xf>
    <xf numFmtId="165" fontId="5" fillId="3" borderId="24" xfId="1" applyNumberFormat="1" applyFont="1" applyFill="1" applyBorder="1" applyAlignment="1" applyProtection="1">
      <alignment horizontal="center" vertical="center" wrapText="1"/>
      <protection locked="0"/>
    </xf>
    <xf numFmtId="3" fontId="5" fillId="0" borderId="24" xfId="0" applyNumberFormat="1" applyFont="1" applyFill="1" applyBorder="1" applyAlignment="1" applyProtection="1">
      <alignment horizontal="center" vertical="center" wrapText="1"/>
    </xf>
    <xf numFmtId="0" fontId="5" fillId="3" borderId="9" xfId="1" applyNumberFormat="1" applyFont="1" applyFill="1" applyBorder="1" applyAlignment="1" applyProtection="1">
      <alignment vertical="center" wrapText="1"/>
      <protection locked="0"/>
    </xf>
    <xf numFmtId="0" fontId="5" fillId="3" borderId="6" xfId="1" applyNumberFormat="1" applyFont="1" applyFill="1" applyBorder="1" applyAlignment="1" applyProtection="1">
      <alignment vertical="center" wrapText="1"/>
      <protection locked="0"/>
    </xf>
    <xf numFmtId="0" fontId="5" fillId="3" borderId="13" xfId="1" applyNumberFormat="1" applyFont="1" applyFill="1" applyBorder="1" applyAlignment="1" applyProtection="1">
      <alignment vertical="center" wrapText="1"/>
      <protection locked="0"/>
    </xf>
    <xf numFmtId="165" fontId="5" fillId="2" borderId="28" xfId="1" applyNumberFormat="1" applyFont="1" applyFill="1" applyBorder="1" applyAlignment="1" applyProtection="1">
      <alignment horizontal="center" vertical="center" wrapText="1"/>
    </xf>
    <xf numFmtId="165" fontId="5" fillId="2" borderId="5" xfId="1" applyNumberFormat="1" applyFont="1" applyFill="1" applyBorder="1" applyAlignment="1" applyProtection="1">
      <alignment horizontal="center" vertical="center" wrapText="1"/>
    </xf>
    <xf numFmtId="165" fontId="5" fillId="2" borderId="29" xfId="1" applyNumberFormat="1" applyFont="1" applyFill="1" applyBorder="1" applyAlignment="1" applyProtection="1">
      <alignment horizontal="center" vertical="center" wrapText="1"/>
    </xf>
    <xf numFmtId="165" fontId="5" fillId="2" borderId="8" xfId="1" applyNumberFormat="1" applyFont="1" applyFill="1" applyBorder="1" applyAlignment="1" applyProtection="1">
      <alignment horizontal="center" vertical="center" wrapText="1"/>
    </xf>
    <xf numFmtId="165" fontId="5" fillId="3" borderId="30" xfId="1" applyNumberFormat="1" applyFont="1" applyFill="1" applyBorder="1" applyAlignment="1" applyProtection="1">
      <alignment horizontal="center" vertical="center" wrapText="1"/>
      <protection locked="0"/>
    </xf>
    <xf numFmtId="165" fontId="5" fillId="2" borderId="11" xfId="1" applyNumberFormat="1" applyFont="1" applyFill="1" applyBorder="1" applyAlignment="1" applyProtection="1">
      <alignment horizontal="center" vertical="center" wrapText="1"/>
    </xf>
    <xf numFmtId="165" fontId="5" fillId="3" borderId="31" xfId="1" applyNumberFormat="1" applyFont="1" applyFill="1" applyBorder="1" applyAlignment="1" applyProtection="1">
      <alignment horizontal="center" vertical="center" wrapText="1"/>
      <protection locked="0"/>
    </xf>
    <xf numFmtId="165" fontId="5" fillId="2" borderId="12" xfId="1" applyNumberFormat="1" applyFont="1" applyFill="1" applyBorder="1" applyAlignment="1" applyProtection="1">
      <alignment horizontal="center" vertical="center" wrapText="1"/>
    </xf>
    <xf numFmtId="165" fontId="5" fillId="3" borderId="32" xfId="1" applyNumberFormat="1" applyFont="1" applyFill="1" applyBorder="1" applyAlignment="1" applyProtection="1">
      <alignment horizontal="center" vertical="center" wrapText="1"/>
      <protection locked="0"/>
    </xf>
    <xf numFmtId="0" fontId="5" fillId="0" borderId="33" xfId="0" applyFont="1" applyBorder="1" applyAlignment="1" applyProtection="1">
      <alignment horizontal="justify" vertical="center" wrapText="1"/>
    </xf>
    <xf numFmtId="0" fontId="5" fillId="0" borderId="3" xfId="0" applyFont="1" applyBorder="1" applyAlignment="1" applyProtection="1">
      <alignment horizontal="justify" vertical="center" wrapText="1"/>
    </xf>
    <xf numFmtId="0" fontId="5" fillId="0" borderId="34" xfId="0" applyFont="1" applyBorder="1" applyAlignment="1" applyProtection="1">
      <alignment horizontal="justify" vertical="center" wrapText="1"/>
    </xf>
    <xf numFmtId="165" fontId="5" fillId="2" borderId="35" xfId="1" applyNumberFormat="1" applyFont="1" applyFill="1" applyBorder="1" applyAlignment="1" applyProtection="1">
      <alignment horizontal="center" vertical="center" wrapText="1"/>
    </xf>
    <xf numFmtId="165" fontId="5" fillId="2" borderId="36" xfId="1" applyNumberFormat="1" applyFont="1" applyFill="1" applyBorder="1" applyAlignment="1" applyProtection="1">
      <alignment horizontal="center" vertical="center" wrapText="1"/>
    </xf>
    <xf numFmtId="165" fontId="5" fillId="2" borderId="37" xfId="1" applyNumberFormat="1" applyFont="1" applyFill="1" applyBorder="1" applyAlignment="1" applyProtection="1">
      <alignment horizontal="center" vertical="center" wrapText="1"/>
    </xf>
    <xf numFmtId="165" fontId="5" fillId="3" borderId="38" xfId="1" applyNumberFormat="1" applyFont="1" applyFill="1" applyBorder="1" applyAlignment="1" applyProtection="1">
      <alignment horizontal="center" vertical="center" wrapText="1"/>
      <protection locked="0"/>
    </xf>
    <xf numFmtId="165" fontId="5" fillId="3" borderId="39" xfId="1" applyNumberFormat="1" applyFont="1" applyFill="1" applyBorder="1" applyAlignment="1" applyProtection="1">
      <alignment horizontal="center" vertical="center" wrapText="1"/>
      <protection locked="0"/>
    </xf>
    <xf numFmtId="165" fontId="5" fillId="3" borderId="40" xfId="1" applyNumberFormat="1" applyFont="1" applyFill="1" applyBorder="1" applyAlignment="1" applyProtection="1">
      <alignment horizontal="center" vertical="center" wrapText="1"/>
      <protection locked="0"/>
    </xf>
    <xf numFmtId="49" fontId="5" fillId="0" borderId="3" xfId="0" applyNumberFormat="1" applyFont="1" applyBorder="1" applyAlignment="1" applyProtection="1">
      <alignment horizontal="justify" vertical="center" wrapText="1"/>
    </xf>
    <xf numFmtId="0" fontId="5" fillId="0" borderId="26" xfId="0" applyFont="1" applyFill="1" applyBorder="1" applyAlignment="1" applyProtection="1">
      <alignment horizontal="justify" vertical="center" wrapText="1"/>
    </xf>
    <xf numFmtId="165" fontId="5" fillId="2" borderId="42" xfId="1" applyNumberFormat="1" applyFont="1" applyFill="1" applyBorder="1" applyAlignment="1" applyProtection="1">
      <alignment horizontal="center" vertical="center" wrapText="1"/>
    </xf>
    <xf numFmtId="3" fontId="5" fillId="0" borderId="7" xfId="0" applyNumberFormat="1" applyFont="1" applyFill="1" applyBorder="1" applyAlignment="1" applyProtection="1">
      <alignment horizontal="center" vertical="center" wrapText="1"/>
    </xf>
    <xf numFmtId="165" fontId="5" fillId="3" borderId="35" xfId="1" applyNumberFormat="1" applyFont="1" applyFill="1" applyBorder="1" applyAlignment="1" applyProtection="1">
      <alignment horizontal="center" vertical="center" wrapText="1"/>
      <protection locked="0"/>
    </xf>
    <xf numFmtId="165" fontId="5" fillId="3" borderId="36" xfId="1" applyNumberFormat="1" applyFont="1" applyFill="1" applyBorder="1" applyAlignment="1" applyProtection="1">
      <alignment horizontal="center" vertical="center" wrapText="1"/>
      <protection locked="0"/>
    </xf>
    <xf numFmtId="166" fontId="5" fillId="2" borderId="37" xfId="3" applyNumberFormat="1" applyFont="1" applyFill="1" applyBorder="1" applyAlignment="1" applyProtection="1">
      <alignment horizontal="center" vertical="center" wrapText="1"/>
    </xf>
    <xf numFmtId="166" fontId="5" fillId="3" borderId="37" xfId="3" applyNumberFormat="1" applyFont="1" applyFill="1" applyBorder="1" applyAlignment="1" applyProtection="1">
      <alignment horizontal="center" vertical="center" wrapText="1"/>
      <protection locked="0"/>
    </xf>
    <xf numFmtId="165" fontId="5" fillId="3" borderId="26" xfId="1" applyNumberFormat="1" applyFont="1" applyFill="1" applyBorder="1" applyAlignment="1" applyProtection="1">
      <alignment horizontal="center" vertical="center" wrapText="1"/>
      <protection locked="0"/>
    </xf>
    <xf numFmtId="9" fontId="5" fillId="0" borderId="2" xfId="2" applyFont="1" applyFill="1" applyBorder="1" applyAlignment="1" applyProtection="1">
      <alignment horizontal="center" vertical="center" textRotation="90" wrapText="1"/>
    </xf>
    <xf numFmtId="3" fontId="5" fillId="0" borderId="8" xfId="0" applyNumberFormat="1" applyFont="1" applyFill="1" applyBorder="1" applyAlignment="1" applyProtection="1">
      <alignment horizontal="center" vertical="center" wrapText="1"/>
    </xf>
    <xf numFmtId="3" fontId="5" fillId="0" borderId="11" xfId="0" applyNumberFormat="1" applyFont="1" applyFill="1" applyBorder="1" applyAlignment="1" applyProtection="1">
      <alignment horizontal="center" vertical="center" wrapText="1"/>
    </xf>
    <xf numFmtId="3" fontId="5" fillId="0" borderId="12" xfId="0" applyNumberFormat="1" applyFont="1" applyFill="1" applyBorder="1" applyAlignment="1" applyProtection="1">
      <alignment horizontal="center" vertical="center" wrapText="1"/>
    </xf>
    <xf numFmtId="167" fontId="5" fillId="3" borderId="1" xfId="3" applyNumberFormat="1" applyFont="1" applyFill="1" applyBorder="1" applyAlignment="1" applyProtection="1">
      <alignment vertical="center" wrapText="1"/>
      <protection locked="0"/>
    </xf>
    <xf numFmtId="165" fontId="5" fillId="2" borderId="24" xfId="1" applyNumberFormat="1" applyFont="1" applyFill="1" applyBorder="1" applyAlignment="1" applyProtection="1">
      <alignment horizontal="center" vertical="center" wrapText="1"/>
    </xf>
    <xf numFmtId="165" fontId="5" fillId="3" borderId="24" xfId="1" applyNumberFormat="1" applyFont="1" applyFill="1" applyBorder="1" applyAlignment="1" applyProtection="1">
      <alignment horizontal="center" vertical="center" wrapText="1"/>
      <protection locked="0"/>
    </xf>
    <xf numFmtId="0" fontId="15" fillId="6" borderId="43" xfId="0" applyFont="1" applyFill="1" applyBorder="1" applyAlignment="1" applyProtection="1">
      <alignment horizontal="center" vertical="center" wrapText="1"/>
    </xf>
    <xf numFmtId="0" fontId="4" fillId="6" borderId="44" xfId="0" applyFont="1" applyFill="1" applyBorder="1" applyAlignment="1" applyProtection="1">
      <alignment horizontal="center" vertical="center" wrapText="1"/>
    </xf>
    <xf numFmtId="0" fontId="4" fillId="0" borderId="44" xfId="0" applyFont="1" applyBorder="1" applyAlignment="1" applyProtection="1">
      <alignment horizontal="center" vertical="center" wrapText="1"/>
    </xf>
    <xf numFmtId="9" fontId="5" fillId="0" borderId="6" xfId="2" applyFont="1" applyFill="1" applyBorder="1" applyAlignment="1" applyProtection="1">
      <alignment horizontal="center" vertical="center" textRotation="90" wrapText="1"/>
    </xf>
    <xf numFmtId="0" fontId="4" fillId="0" borderId="1" xfId="0" applyFont="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protection locked="0"/>
    </xf>
    <xf numFmtId="9" fontId="1" fillId="0" borderId="13" xfId="2" applyFont="1" applyBorder="1" applyProtection="1"/>
    <xf numFmtId="9" fontId="1" fillId="0" borderId="27" xfId="2" applyFont="1" applyBorder="1" applyProtection="1"/>
    <xf numFmtId="3" fontId="0" fillId="0" borderId="44" xfId="0" applyNumberFormat="1" applyFont="1" applyBorder="1" applyAlignment="1" applyProtection="1"/>
    <xf numFmtId="9" fontId="5" fillId="3" borderId="1" xfId="2"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9" fontId="5" fillId="0" borderId="1" xfId="2" applyFont="1" applyFill="1" applyBorder="1" applyAlignment="1" applyProtection="1">
      <alignment horizontal="center" vertical="center" textRotation="90" wrapText="1"/>
    </xf>
    <xf numFmtId="0" fontId="5" fillId="0" borderId="6" xfId="0" applyFont="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9" fontId="5" fillId="3" borderId="6" xfId="2" applyFont="1" applyFill="1" applyBorder="1" applyAlignment="1" applyProtection="1">
      <alignment horizontal="center" vertical="center" wrapText="1"/>
    </xf>
    <xf numFmtId="0" fontId="4" fillId="0" borderId="6" xfId="0" applyFont="1" applyBorder="1" applyAlignment="1" applyProtection="1">
      <alignment horizontal="center" vertical="center" wrapText="1"/>
    </xf>
    <xf numFmtId="0" fontId="15" fillId="6" borderId="11" xfId="0" applyFont="1" applyFill="1" applyBorder="1" applyAlignment="1" applyProtection="1">
      <alignment horizontal="center" vertical="center" wrapText="1"/>
    </xf>
    <xf numFmtId="165" fontId="5" fillId="2" borderId="6" xfId="1" applyNumberFormat="1" applyFont="1" applyFill="1" applyBorder="1" applyAlignment="1" applyProtection="1">
      <alignment horizontal="center" vertical="center" wrapText="1"/>
    </xf>
    <xf numFmtId="165" fontId="5" fillId="3" borderId="6" xfId="1" applyNumberFormat="1" applyFont="1" applyFill="1" applyBorder="1" applyAlignment="1" applyProtection="1">
      <alignment horizontal="center" vertical="center" wrapText="1"/>
      <protection locked="0"/>
    </xf>
    <xf numFmtId="3" fontId="5" fillId="0" borderId="6" xfId="0" applyNumberFormat="1" applyFont="1" applyFill="1" applyBorder="1" applyAlignment="1" applyProtection="1">
      <alignment horizontal="center" vertical="center" wrapText="1"/>
    </xf>
    <xf numFmtId="167" fontId="5" fillId="3" borderId="10" xfId="3" applyNumberFormat="1" applyFont="1" applyFill="1" applyBorder="1" applyAlignment="1" applyProtection="1">
      <alignment horizontal="center" vertical="center" wrapText="1"/>
      <protection locked="0"/>
    </xf>
    <xf numFmtId="167" fontId="5" fillId="2" borderId="9" xfId="3" applyNumberFormat="1" applyFont="1" applyFill="1" applyBorder="1" applyAlignment="1" applyProtection="1">
      <alignment horizontal="center" vertical="center" wrapText="1"/>
    </xf>
    <xf numFmtId="167" fontId="5" fillId="2" borderId="6" xfId="3" applyNumberFormat="1" applyFont="1" applyFill="1" applyBorder="1" applyAlignment="1" applyProtection="1">
      <alignment horizontal="center" vertical="center" wrapText="1"/>
    </xf>
    <xf numFmtId="167" fontId="5" fillId="2" borderId="13" xfId="3" applyNumberFormat="1" applyFont="1" applyFill="1" applyBorder="1" applyAlignment="1" applyProtection="1">
      <alignment horizontal="center" vertical="center" wrapText="1"/>
    </xf>
    <xf numFmtId="167" fontId="5" fillId="3" borderId="9" xfId="3" applyNumberFormat="1" applyFont="1" applyFill="1" applyBorder="1" applyAlignment="1" applyProtection="1">
      <alignment horizontal="center" vertical="center" wrapText="1"/>
      <protection locked="0"/>
    </xf>
    <xf numFmtId="167" fontId="5" fillId="3" borderId="6" xfId="3" applyNumberFormat="1" applyFont="1" applyFill="1" applyBorder="1" applyAlignment="1" applyProtection="1">
      <alignment horizontal="center" vertical="center" wrapText="1"/>
      <protection locked="0"/>
    </xf>
    <xf numFmtId="167" fontId="5" fillId="3" borderId="13" xfId="3"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9" fillId="0" borderId="1" xfId="0" applyFont="1" applyBorder="1" applyAlignment="1" applyProtection="1">
      <alignment horizontal="center" vertical="top"/>
    </xf>
    <xf numFmtId="0" fontId="15" fillId="6" borderId="8" xfId="0" applyFont="1" applyFill="1" applyBorder="1" applyAlignment="1" applyProtection="1">
      <alignment horizontal="center" vertical="center" wrapText="1"/>
    </xf>
    <xf numFmtId="0" fontId="15" fillId="6" borderId="11" xfId="0" applyFont="1" applyFill="1" applyBorder="1" applyAlignment="1" applyProtection="1">
      <alignment horizontal="center" vertical="center" wrapText="1"/>
    </xf>
    <xf numFmtId="0" fontId="15" fillId="6" borderId="12" xfId="0" applyFont="1" applyFill="1" applyBorder="1" applyAlignment="1" applyProtection="1">
      <alignment horizontal="center" vertical="center" wrapText="1"/>
    </xf>
    <xf numFmtId="0" fontId="4" fillId="6" borderId="9" xfId="0"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4" fillId="6" borderId="13" xfId="0" applyFont="1" applyFill="1" applyBorder="1" applyAlignment="1" applyProtection="1">
      <alignment horizontal="center" vertical="center" wrapText="1"/>
    </xf>
    <xf numFmtId="0" fontId="4" fillId="8" borderId="9" xfId="0" applyFont="1" applyFill="1" applyBorder="1" applyAlignment="1" applyProtection="1">
      <alignment horizontal="center" vertical="center" wrapText="1"/>
    </xf>
    <xf numFmtId="0" fontId="4" fillId="8" borderId="6" xfId="0" applyFont="1" applyFill="1" applyBorder="1" applyAlignment="1" applyProtection="1">
      <alignment horizontal="center" vertical="center" wrapText="1"/>
    </xf>
    <xf numFmtId="0" fontId="4" fillId="8" borderId="13"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9" fontId="5" fillId="3" borderId="6" xfId="2" applyFont="1" applyFill="1" applyBorder="1" applyAlignment="1" applyProtection="1">
      <alignment horizontal="center" vertical="center" wrapText="1"/>
    </xf>
    <xf numFmtId="9" fontId="5" fillId="3" borderId="13" xfId="2" applyFont="1" applyFill="1" applyBorder="1" applyAlignment="1" applyProtection="1">
      <alignment horizontal="center" vertical="center" wrapText="1"/>
    </xf>
    <xf numFmtId="9" fontId="4" fillId="0" borderId="9" xfId="0" applyNumberFormat="1" applyFont="1" applyBorder="1" applyAlignment="1" applyProtection="1">
      <alignment horizontal="center" vertical="center" wrapText="1"/>
    </xf>
    <xf numFmtId="9" fontId="5" fillId="3" borderId="9" xfId="2" applyFont="1" applyFill="1" applyBorder="1" applyAlignment="1" applyProtection="1">
      <alignment horizontal="center" vertical="center" wrapText="1"/>
    </xf>
    <xf numFmtId="14" fontId="10" fillId="0" borderId="1" xfId="0" applyNumberFormat="1" applyFont="1" applyBorder="1" applyAlignment="1" applyProtection="1">
      <alignment horizontal="center" vertical="top"/>
    </xf>
    <xf numFmtId="0" fontId="10" fillId="0" borderId="1" xfId="0" applyFont="1" applyBorder="1" applyAlignment="1" applyProtection="1">
      <alignment horizontal="center" vertical="top"/>
    </xf>
    <xf numFmtId="0" fontId="1" fillId="6" borderId="0" xfId="0" applyFont="1" applyFill="1" applyBorder="1" applyAlignment="1" applyProtection="1">
      <alignment horizontal="center" vertical="top"/>
    </xf>
    <xf numFmtId="0" fontId="3" fillId="7" borderId="1" xfId="0" applyFont="1" applyFill="1" applyBorder="1" applyAlignment="1" applyProtection="1">
      <alignment horizontal="center" vertical="center" wrapText="1"/>
    </xf>
    <xf numFmtId="4" fontId="6" fillId="3" borderId="1" xfId="0" applyNumberFormat="1" applyFont="1" applyFill="1" applyBorder="1" applyAlignment="1" applyProtection="1">
      <alignment horizontal="center" vertical="center" textRotation="90" wrapText="1"/>
    </xf>
    <xf numFmtId="0" fontId="8" fillId="0" borderId="0" xfId="0" applyFont="1" applyBorder="1" applyAlignment="1" applyProtection="1">
      <alignment horizontal="left" wrapText="1"/>
    </xf>
    <xf numFmtId="0" fontId="3" fillId="7" borderId="1" xfId="0" applyFont="1" applyFill="1" applyBorder="1" applyAlignment="1" applyProtection="1">
      <alignment horizontal="justify" vertical="center" wrapText="1"/>
    </xf>
    <xf numFmtId="164" fontId="3" fillId="7" borderId="1" xfId="0"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vertical="center" textRotation="90" wrapText="1"/>
    </xf>
    <xf numFmtId="3" fontId="3" fillId="7" borderId="1" xfId="0" applyNumberFormat="1" applyFont="1" applyFill="1" applyBorder="1" applyAlignment="1" applyProtection="1">
      <alignment horizontal="center" vertical="center"/>
    </xf>
    <xf numFmtId="3" fontId="6" fillId="7" borderId="1" xfId="0" applyNumberFormat="1" applyFont="1" applyFill="1" applyBorder="1" applyAlignment="1" applyProtection="1">
      <alignment horizontal="center" vertical="center" wrapText="1"/>
    </xf>
    <xf numFmtId="0" fontId="0" fillId="0" borderId="1" xfId="0" applyBorder="1" applyAlignment="1" applyProtection="1">
      <alignment horizontal="center"/>
    </xf>
    <xf numFmtId="3" fontId="6" fillId="7" borderId="1" xfId="0" applyNumberFormat="1" applyFont="1" applyFill="1" applyBorder="1" applyAlignment="1" applyProtection="1">
      <alignment horizontal="center" vertical="center" textRotation="90" wrapText="1"/>
    </xf>
    <xf numFmtId="0" fontId="12" fillId="0" borderId="15" xfId="0" applyFont="1" applyBorder="1" applyAlignment="1" applyProtection="1">
      <alignment horizontal="center" wrapText="1"/>
    </xf>
    <xf numFmtId="0" fontId="12" fillId="0" borderId="17" xfId="0" applyFont="1" applyBorder="1" applyAlignment="1" applyProtection="1">
      <alignment horizontal="center" wrapText="1"/>
    </xf>
    <xf numFmtId="0" fontId="12" fillId="0" borderId="44" xfId="0" applyFont="1" applyBorder="1" applyAlignment="1" applyProtection="1">
      <alignment horizontal="center" wrapText="1"/>
    </xf>
    <xf numFmtId="0" fontId="14" fillId="5" borderId="19" xfId="0" applyFont="1" applyFill="1" applyBorder="1" applyAlignment="1" applyProtection="1">
      <alignment horizontal="center"/>
    </xf>
    <xf numFmtId="0" fontId="14" fillId="5" borderId="20" xfId="0" applyFont="1" applyFill="1" applyBorder="1" applyAlignment="1" applyProtection="1">
      <alignment horizontal="center"/>
    </xf>
    <xf numFmtId="0" fontId="14" fillId="5" borderId="21" xfId="0" applyFont="1" applyFill="1" applyBorder="1" applyAlignment="1" applyProtection="1">
      <alignment horizontal="center"/>
    </xf>
    <xf numFmtId="0" fontId="14" fillId="5" borderId="0" xfId="0" applyFont="1" applyFill="1" applyBorder="1" applyAlignment="1" applyProtection="1">
      <alignment horizontal="center"/>
    </xf>
    <xf numFmtId="0" fontId="6" fillId="3" borderId="1" xfId="0" applyFont="1" applyFill="1" applyBorder="1" applyAlignment="1" applyProtection="1">
      <alignment horizontal="center" vertical="center" textRotation="90" wrapText="1"/>
    </xf>
    <xf numFmtId="0" fontId="5" fillId="0" borderId="24" xfId="0" applyFont="1" applyBorder="1" applyAlignment="1" applyProtection="1">
      <alignment horizontal="center"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center" vertical="center" wrapText="1"/>
    </xf>
    <xf numFmtId="165" fontId="5" fillId="2" borderId="24" xfId="1" applyNumberFormat="1" applyFont="1" applyFill="1" applyBorder="1" applyAlignment="1" applyProtection="1">
      <alignment horizontal="center" vertical="center" wrapText="1"/>
    </xf>
    <xf numFmtId="165" fontId="5" fillId="2" borderId="6" xfId="1" applyNumberFormat="1" applyFont="1" applyFill="1" applyBorder="1" applyAlignment="1" applyProtection="1">
      <alignment horizontal="center" vertical="center" wrapText="1"/>
    </xf>
    <xf numFmtId="165" fontId="5" fillId="2" borderId="13" xfId="1" applyNumberFormat="1" applyFont="1" applyFill="1" applyBorder="1" applyAlignment="1" applyProtection="1">
      <alignment horizontal="center" vertical="center" wrapText="1"/>
    </xf>
    <xf numFmtId="165" fontId="5" fillId="3" borderId="24" xfId="1" applyNumberFormat="1" applyFont="1" applyFill="1" applyBorder="1" applyAlignment="1" applyProtection="1">
      <alignment horizontal="center" vertical="center" wrapText="1"/>
      <protection locked="0"/>
    </xf>
    <xf numFmtId="165" fontId="5" fillId="3" borderId="6" xfId="1" applyNumberFormat="1" applyFont="1" applyFill="1" applyBorder="1" applyAlignment="1" applyProtection="1">
      <alignment horizontal="center" vertical="center" wrapText="1"/>
      <protection locked="0"/>
    </xf>
    <xf numFmtId="165" fontId="5" fillId="3" borderId="13" xfId="1" applyNumberFormat="1" applyFont="1" applyFill="1" applyBorder="1" applyAlignment="1" applyProtection="1">
      <alignment horizontal="center" vertical="center" wrapText="1"/>
      <protection locked="0"/>
    </xf>
    <xf numFmtId="165" fontId="5" fillId="2" borderId="9" xfId="1" applyNumberFormat="1" applyFont="1" applyFill="1" applyBorder="1" applyAlignment="1" applyProtection="1">
      <alignment horizontal="center" vertical="center" wrapText="1"/>
    </xf>
    <xf numFmtId="0" fontId="2" fillId="6" borderId="22"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6" borderId="5" xfId="0" applyFont="1" applyFill="1" applyBorder="1" applyAlignment="1" applyProtection="1">
      <alignment horizontal="left" vertical="center" wrapText="1"/>
    </xf>
    <xf numFmtId="0" fontId="0" fillId="0" borderId="16" xfId="0" applyFont="1" applyBorder="1" applyAlignment="1" applyProtection="1">
      <alignment horizontal="center"/>
    </xf>
    <xf numFmtId="0" fontId="0" fillId="0" borderId="17" xfId="0" applyFont="1" applyBorder="1" applyAlignment="1" applyProtection="1">
      <alignment horizontal="center"/>
    </xf>
    <xf numFmtId="0" fontId="5" fillId="0" borderId="9"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167" fontId="0" fillId="0" borderId="9" xfId="3" applyNumberFormat="1" applyFont="1" applyBorder="1" applyAlignment="1" applyProtection="1">
      <alignment horizontal="center" vertical="center"/>
    </xf>
    <xf numFmtId="167" fontId="0" fillId="0" borderId="6" xfId="3" applyNumberFormat="1" applyFont="1" applyBorder="1" applyAlignment="1" applyProtection="1">
      <alignment horizontal="center" vertical="center"/>
    </xf>
    <xf numFmtId="167" fontId="0" fillId="0" borderId="13" xfId="3" applyNumberFormat="1" applyFont="1" applyBorder="1" applyAlignment="1" applyProtection="1">
      <alignment horizontal="center" vertical="center"/>
    </xf>
    <xf numFmtId="165" fontId="5" fillId="2" borderId="35" xfId="1" applyNumberFormat="1" applyFont="1" applyFill="1" applyBorder="1" applyAlignment="1" applyProtection="1">
      <alignment horizontal="center" vertical="center" wrapText="1"/>
    </xf>
    <xf numFmtId="165" fontId="5" fillId="2" borderId="36" xfId="1" applyNumberFormat="1" applyFont="1" applyFill="1" applyBorder="1" applyAlignment="1" applyProtection="1">
      <alignment horizontal="center" vertical="center" wrapText="1"/>
    </xf>
    <xf numFmtId="165" fontId="5" fillId="2" borderId="37" xfId="1" applyNumberFormat="1" applyFont="1" applyFill="1" applyBorder="1" applyAlignment="1" applyProtection="1">
      <alignment horizontal="center" vertical="center" wrapText="1"/>
    </xf>
    <xf numFmtId="165" fontId="5" fillId="3" borderId="35" xfId="1" applyNumberFormat="1" applyFont="1" applyFill="1" applyBorder="1" applyAlignment="1" applyProtection="1">
      <alignment horizontal="center" vertical="center" wrapText="1"/>
      <protection locked="0"/>
    </xf>
    <xf numFmtId="165" fontId="5" fillId="3" borderId="36" xfId="1" applyNumberFormat="1" applyFont="1" applyFill="1" applyBorder="1" applyAlignment="1" applyProtection="1">
      <alignment horizontal="center" vertical="center" wrapText="1"/>
      <protection locked="0"/>
    </xf>
    <xf numFmtId="165" fontId="5" fillId="3" borderId="37" xfId="1" applyNumberFormat="1" applyFont="1" applyFill="1" applyBorder="1" applyAlignment="1" applyProtection="1">
      <alignment horizontal="center" vertical="center" wrapText="1"/>
      <protection locked="0"/>
    </xf>
    <xf numFmtId="167" fontId="5" fillId="0" borderId="9" xfId="3" applyNumberFormat="1" applyFont="1" applyFill="1" applyBorder="1" applyAlignment="1" applyProtection="1">
      <alignment horizontal="center" vertical="center" wrapText="1"/>
    </xf>
    <xf numFmtId="167" fontId="5" fillId="0" borderId="6" xfId="3" applyNumberFormat="1" applyFont="1" applyFill="1" applyBorder="1" applyAlignment="1" applyProtection="1">
      <alignment horizontal="center" vertical="center" wrapText="1"/>
    </xf>
    <xf numFmtId="167" fontId="5" fillId="0" borderId="13" xfId="3" applyNumberFormat="1" applyFont="1" applyFill="1" applyBorder="1" applyAlignment="1" applyProtection="1">
      <alignment horizontal="center" vertical="center" wrapText="1"/>
    </xf>
    <xf numFmtId="3" fontId="5" fillId="0" borderId="9" xfId="0" applyNumberFormat="1" applyFont="1" applyFill="1" applyBorder="1" applyAlignment="1" applyProtection="1">
      <alignment horizontal="center" vertical="center" wrapText="1"/>
    </xf>
    <xf numFmtId="3" fontId="5" fillId="0" borderId="6" xfId="0" applyNumberFormat="1" applyFont="1" applyFill="1" applyBorder="1" applyAlignment="1" applyProtection="1">
      <alignment horizontal="center" vertical="center" wrapText="1"/>
    </xf>
    <xf numFmtId="3" fontId="5" fillId="0" borderId="13" xfId="0" applyNumberFormat="1" applyFont="1" applyFill="1" applyBorder="1" applyAlignment="1" applyProtection="1">
      <alignment horizontal="center" vertical="center" wrapText="1"/>
    </xf>
    <xf numFmtId="0" fontId="0" fillId="0" borderId="27" xfId="0" applyFont="1" applyBorder="1" applyAlignment="1" applyProtection="1">
      <alignment horizontal="center"/>
    </xf>
    <xf numFmtId="0" fontId="0" fillId="0" borderId="44" xfId="0" applyFont="1" applyBorder="1" applyAlignment="1" applyProtection="1">
      <alignment horizontal="center"/>
    </xf>
    <xf numFmtId="9" fontId="5" fillId="3" borderId="6" xfId="2" applyNumberFormat="1" applyFont="1" applyFill="1" applyBorder="1" applyAlignment="1" applyProtection="1">
      <alignment horizontal="center" vertical="center" wrapText="1"/>
    </xf>
    <xf numFmtId="9" fontId="5" fillId="3" borderId="13" xfId="2" applyNumberFormat="1" applyFont="1" applyFill="1" applyBorder="1" applyAlignment="1" applyProtection="1">
      <alignment horizontal="center" vertical="center" wrapText="1"/>
    </xf>
    <xf numFmtId="0" fontId="4" fillId="9" borderId="9"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wrapText="1"/>
    </xf>
    <xf numFmtId="0" fontId="4" fillId="9" borderId="13" xfId="0" applyFont="1" applyFill="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4" fillId="0" borderId="9" xfId="0" applyNumberFormat="1" applyFont="1" applyBorder="1" applyAlignment="1" applyProtection="1">
      <alignment horizontal="center" vertical="center" wrapText="1"/>
    </xf>
    <xf numFmtId="0" fontId="4" fillId="0" borderId="6" xfId="0" applyNumberFormat="1" applyFont="1" applyBorder="1" applyAlignment="1" applyProtection="1">
      <alignment horizontal="center" vertical="center" wrapText="1"/>
    </xf>
    <xf numFmtId="0" fontId="4" fillId="0" borderId="13" xfId="0" applyNumberFormat="1" applyFont="1" applyBorder="1" applyAlignment="1" applyProtection="1">
      <alignment horizontal="center" vertical="center" wrapText="1"/>
    </xf>
    <xf numFmtId="9" fontId="4" fillId="6" borderId="9" xfId="0" applyNumberFormat="1" applyFont="1" applyFill="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25" xfId="0" applyFont="1" applyBorder="1" applyAlignment="1" applyProtection="1">
      <alignment horizontal="left" vertical="center" wrapText="1"/>
    </xf>
    <xf numFmtId="0" fontId="5" fillId="0" borderId="26"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5" fillId="0" borderId="23" xfId="0" applyFont="1" applyBorder="1" applyAlignment="1" applyProtection="1">
      <alignment horizontal="center" vertical="center" wrapText="1"/>
    </xf>
    <xf numFmtId="0" fontId="17" fillId="6" borderId="9" xfId="0" applyFont="1" applyFill="1" applyBorder="1" applyAlignment="1" applyProtection="1">
      <alignment horizontal="center" vertical="center" wrapText="1"/>
    </xf>
    <xf numFmtId="0" fontId="17" fillId="6" borderId="6" xfId="0" applyFont="1" applyFill="1" applyBorder="1" applyAlignment="1" applyProtection="1">
      <alignment horizontal="center" vertical="center" wrapText="1"/>
    </xf>
    <xf numFmtId="0" fontId="17" fillId="6" borderId="13" xfId="0" applyFont="1" applyFill="1" applyBorder="1" applyAlignment="1" applyProtection="1">
      <alignment horizontal="center" vertical="center" wrapText="1"/>
    </xf>
    <xf numFmtId="167" fontId="5" fillId="2" borderId="8" xfId="3" applyNumberFormat="1" applyFont="1" applyFill="1" applyBorder="1" applyAlignment="1" applyProtection="1">
      <alignment horizontal="center" vertical="center" wrapText="1"/>
    </xf>
    <xf numFmtId="167" fontId="5" fillId="2" borderId="11" xfId="3" applyNumberFormat="1" applyFont="1" applyFill="1" applyBorder="1" applyAlignment="1" applyProtection="1">
      <alignment horizontal="center" vertical="center" wrapText="1"/>
    </xf>
    <xf numFmtId="167" fontId="5" fillId="2" borderId="12" xfId="3" applyNumberFormat="1"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165" fontId="5" fillId="3" borderId="30" xfId="1" applyNumberFormat="1" applyFont="1" applyFill="1" applyBorder="1" applyAlignment="1" applyProtection="1">
      <alignment horizontal="center" vertical="center" wrapText="1"/>
      <protection locked="0"/>
    </xf>
    <xf numFmtId="165" fontId="5" fillId="3" borderId="31" xfId="1" applyNumberFormat="1" applyFont="1" applyFill="1" applyBorder="1" applyAlignment="1" applyProtection="1">
      <alignment horizontal="center" vertical="center" wrapText="1"/>
      <protection locked="0"/>
    </xf>
    <xf numFmtId="165" fontId="5" fillId="3" borderId="32" xfId="1" applyNumberFormat="1" applyFont="1" applyFill="1" applyBorder="1" applyAlignment="1" applyProtection="1">
      <alignment horizontal="center" vertical="center" wrapText="1"/>
      <protection locked="0"/>
    </xf>
    <xf numFmtId="165" fontId="5" fillId="2" borderId="8" xfId="1" applyNumberFormat="1" applyFont="1" applyFill="1" applyBorder="1" applyAlignment="1" applyProtection="1">
      <alignment horizontal="center" vertical="center" wrapText="1"/>
    </xf>
    <xf numFmtId="165" fontId="5" fillId="2" borderId="11" xfId="1" applyNumberFormat="1" applyFont="1" applyFill="1" applyBorder="1" applyAlignment="1" applyProtection="1">
      <alignment horizontal="center" vertical="center" wrapText="1"/>
    </xf>
    <xf numFmtId="165" fontId="5" fillId="2" borderId="12" xfId="1" applyNumberFormat="1" applyFont="1" applyFill="1" applyBorder="1" applyAlignment="1" applyProtection="1">
      <alignment horizontal="center" vertical="center" wrapText="1"/>
    </xf>
    <xf numFmtId="167" fontId="5" fillId="0" borderId="24" xfId="3" applyNumberFormat="1" applyFont="1" applyFill="1" applyBorder="1" applyAlignment="1" applyProtection="1">
      <alignment horizontal="center" vertical="center" wrapText="1"/>
    </xf>
    <xf numFmtId="167" fontId="5" fillId="0" borderId="23" xfId="3" applyNumberFormat="1" applyFont="1" applyFill="1" applyBorder="1" applyAlignment="1" applyProtection="1">
      <alignment horizontal="center" vertical="center" wrapText="1"/>
    </xf>
    <xf numFmtId="167" fontId="5" fillId="3" borderId="9" xfId="3" applyNumberFormat="1" applyFont="1" applyFill="1" applyBorder="1" applyAlignment="1" applyProtection="1">
      <alignment horizontal="center" vertical="center" wrapText="1"/>
    </xf>
    <xf numFmtId="167" fontId="5" fillId="3" borderId="6" xfId="3" applyNumberFormat="1" applyFont="1" applyFill="1" applyBorder="1" applyAlignment="1" applyProtection="1">
      <alignment horizontal="center" vertical="center" wrapText="1"/>
    </xf>
    <xf numFmtId="167" fontId="5" fillId="3" borderId="13" xfId="3" applyNumberFormat="1" applyFont="1" applyFill="1" applyBorder="1" applyAlignment="1" applyProtection="1">
      <alignment horizontal="center" vertical="center" wrapText="1"/>
    </xf>
    <xf numFmtId="167" fontId="5" fillId="3" borderId="25" xfId="3" applyNumberFormat="1" applyFont="1" applyFill="1" applyBorder="1" applyAlignment="1" applyProtection="1">
      <alignment horizontal="center" vertical="center" wrapText="1"/>
      <protection locked="0"/>
    </xf>
    <xf numFmtId="167" fontId="5" fillId="3" borderId="26" xfId="3" applyNumberFormat="1" applyFont="1" applyFill="1" applyBorder="1" applyAlignment="1" applyProtection="1">
      <alignment horizontal="center" vertical="center" wrapText="1"/>
      <protection locked="0"/>
    </xf>
    <xf numFmtId="167" fontId="5" fillId="3" borderId="27" xfId="3"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167" fontId="5" fillId="3" borderId="23" xfId="3" applyNumberFormat="1" applyFont="1" applyFill="1" applyBorder="1" applyAlignment="1" applyProtection="1">
      <alignment horizontal="center" vertical="center" wrapText="1"/>
      <protection locked="0"/>
    </xf>
    <xf numFmtId="165" fontId="5" fillId="2" borderId="23" xfId="1" applyNumberFormat="1" applyFont="1" applyFill="1" applyBorder="1" applyAlignment="1" applyProtection="1">
      <alignment horizontal="center" vertical="center" wrapText="1"/>
    </xf>
  </cellXfs>
  <cellStyles count="4">
    <cellStyle name="Millares" xfId="1" builtinId="3"/>
    <cellStyle name="Moneda" xfId="3" builtinId="4"/>
    <cellStyle name="Normal" xfId="0" builtinId="0"/>
    <cellStyle name="Porcentaje" xfId="2"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628650</xdr:colOff>
      <xdr:row>0</xdr:row>
      <xdr:rowOff>38101</xdr:rowOff>
    </xdr:from>
    <xdr:to>
      <xdr:col>14</xdr:col>
      <xdr:colOff>54769</xdr:colOff>
      <xdr:row>1</xdr:row>
      <xdr:rowOff>184008</xdr:rowOff>
    </xdr:to>
    <xdr:pic>
      <xdr:nvPicPr>
        <xdr:cNvPr id="2" name="1 Imagen"/>
        <xdr:cNvPicPr>
          <a:picLocks noChangeAspect="1"/>
        </xdr:cNvPicPr>
      </xdr:nvPicPr>
      <xdr:blipFill>
        <a:blip xmlns:r="http://schemas.openxmlformats.org/officeDocument/2006/relationships" r:embed="rId1"/>
        <a:stretch>
          <a:fillRect/>
        </a:stretch>
      </xdr:blipFill>
      <xdr:spPr>
        <a:xfrm>
          <a:off x="12172950"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1</xdr:row>
      <xdr:rowOff>184986</xdr:rowOff>
    </xdr:to>
    <xdr:pic>
      <xdr:nvPicPr>
        <xdr:cNvPr id="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628650</xdr:colOff>
      <xdr:row>0</xdr:row>
      <xdr:rowOff>38101</xdr:rowOff>
    </xdr:from>
    <xdr:to>
      <xdr:col>14</xdr:col>
      <xdr:colOff>54769</xdr:colOff>
      <xdr:row>1</xdr:row>
      <xdr:rowOff>34783</xdr:rowOff>
    </xdr:to>
    <xdr:pic>
      <xdr:nvPicPr>
        <xdr:cNvPr id="2" name="1 Imagen"/>
        <xdr:cNvPicPr>
          <a:picLocks noChangeAspect="1"/>
        </xdr:cNvPicPr>
      </xdr:nvPicPr>
      <xdr:blipFill>
        <a:blip xmlns:r="http://schemas.openxmlformats.org/officeDocument/2006/relationships" r:embed="rId1"/>
        <a:stretch>
          <a:fillRect/>
        </a:stretch>
      </xdr:blipFill>
      <xdr:spPr>
        <a:xfrm>
          <a:off x="12315825"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1</xdr:row>
      <xdr:rowOff>35761</xdr:rowOff>
    </xdr:to>
    <xdr:pic>
      <xdr:nvPicPr>
        <xdr:cNvPr id="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628650</xdr:colOff>
      <xdr:row>0</xdr:row>
      <xdr:rowOff>38101</xdr:rowOff>
    </xdr:from>
    <xdr:to>
      <xdr:col>14</xdr:col>
      <xdr:colOff>54769</xdr:colOff>
      <xdr:row>2</xdr:row>
      <xdr:rowOff>174483</xdr:rowOff>
    </xdr:to>
    <xdr:pic>
      <xdr:nvPicPr>
        <xdr:cNvPr id="2" name="1 Imagen"/>
        <xdr:cNvPicPr>
          <a:picLocks noChangeAspect="1"/>
        </xdr:cNvPicPr>
      </xdr:nvPicPr>
      <xdr:blipFill>
        <a:blip xmlns:r="http://schemas.openxmlformats.org/officeDocument/2006/relationships" r:embed="rId1"/>
        <a:stretch>
          <a:fillRect/>
        </a:stretch>
      </xdr:blipFill>
      <xdr:spPr>
        <a:xfrm>
          <a:off x="12315825"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2</xdr:row>
      <xdr:rowOff>175461</xdr:rowOff>
    </xdr:to>
    <xdr:pic>
      <xdr:nvPicPr>
        <xdr:cNvPr id="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dimension ref="A1:U122"/>
  <sheetViews>
    <sheetView tabSelected="1" view="pageBreakPreview" topLeftCell="A2" zoomScaleNormal="125" zoomScaleSheetLayoutView="100" zoomScalePageLayoutView="80" workbookViewId="0">
      <pane xSplit="3" ySplit="8" topLeftCell="D10" activePane="bottomRight" state="frozen"/>
      <selection activeCell="A2" sqref="A2"/>
      <selection pane="topRight" activeCell="D2" sqref="D2"/>
      <selection pane="bottomLeft" activeCell="A10" sqref="A10"/>
      <selection pane="bottomRight" activeCell="J14" sqref="J14:J17"/>
    </sheetView>
  </sheetViews>
  <sheetFormatPr baseColWidth="10" defaultColWidth="11.42578125" defaultRowHeight="29.25" customHeight="1" x14ac:dyDescent="0.25"/>
  <cols>
    <col min="1" max="1" width="5.85546875" style="19" customWidth="1"/>
    <col min="2" max="2" width="25" style="19" customWidth="1"/>
    <col min="3" max="4" width="27.28515625" style="1" customWidth="1"/>
    <col min="5" max="5" width="6" style="3" customWidth="1"/>
    <col min="6" max="8" width="6" style="1" customWidth="1"/>
    <col min="9" max="9" width="9.42578125" style="1" customWidth="1"/>
    <col min="10" max="10" width="34.7109375" style="1" customWidth="1"/>
    <col min="11" max="11" width="12.140625" style="1" bestFit="1" customWidth="1"/>
    <col min="12" max="12" width="12.85546875" style="1" customWidth="1"/>
    <col min="13" max="18" width="10.85546875" style="1" customWidth="1"/>
    <col min="19" max="19" width="12.140625" style="1" customWidth="1"/>
    <col min="20" max="20" width="10.85546875" style="1" customWidth="1"/>
    <col min="21" max="21" width="13.7109375" style="1" customWidth="1"/>
    <col min="22" max="241" width="11.42578125" style="1"/>
    <col min="242" max="242" width="4.42578125" style="1" customWidth="1"/>
    <col min="243" max="243" width="15.85546875" style="1" customWidth="1"/>
    <col min="244" max="244" width="16.42578125" style="1" customWidth="1"/>
    <col min="245" max="245" width="27.7109375" style="1" customWidth="1"/>
    <col min="246" max="246" width="10" style="1" customWidth="1"/>
    <col min="247" max="16384" width="11.42578125" style="1"/>
  </cols>
  <sheetData>
    <row r="1" spans="1:21" s="19" customFormat="1" ht="29.25" customHeight="1" x14ac:dyDescent="0.25">
      <c r="A1" s="146" t="s">
        <v>18</v>
      </c>
      <c r="B1" s="147"/>
      <c r="C1" s="147"/>
      <c r="D1" s="147"/>
      <c r="E1" s="147"/>
      <c r="F1" s="147"/>
      <c r="G1" s="147"/>
      <c r="H1" s="147"/>
      <c r="I1" s="147"/>
      <c r="J1" s="147"/>
      <c r="K1" s="147"/>
      <c r="L1" s="147"/>
      <c r="M1" s="147"/>
      <c r="N1" s="147"/>
      <c r="O1" s="147"/>
      <c r="P1" s="147"/>
      <c r="Q1" s="147"/>
      <c r="R1" s="147"/>
      <c r="S1" s="147"/>
      <c r="T1" s="147"/>
      <c r="U1" s="147"/>
    </row>
    <row r="2" spans="1:21" s="19" customFormat="1" ht="29.25" customHeight="1" x14ac:dyDescent="0.25">
      <c r="A2" s="148" t="s">
        <v>16</v>
      </c>
      <c r="B2" s="149"/>
      <c r="C2" s="149"/>
      <c r="D2" s="149"/>
      <c r="E2" s="149"/>
      <c r="F2" s="149"/>
      <c r="G2" s="149"/>
      <c r="H2" s="149"/>
      <c r="I2" s="149"/>
      <c r="J2" s="149"/>
      <c r="K2" s="149"/>
      <c r="L2" s="149"/>
      <c r="M2" s="149"/>
      <c r="N2" s="149"/>
      <c r="O2" s="149"/>
      <c r="P2" s="149"/>
      <c r="Q2" s="149"/>
      <c r="R2" s="149"/>
      <c r="S2" s="149"/>
      <c r="T2" s="149"/>
      <c r="U2" s="149"/>
    </row>
    <row r="3" spans="1:21" s="19" customFormat="1" ht="29.25" customHeight="1" x14ac:dyDescent="0.25">
      <c r="A3" s="17"/>
      <c r="B3" s="18"/>
      <c r="C3" s="18"/>
      <c r="D3" s="18"/>
      <c r="E3" s="18"/>
      <c r="F3" s="18"/>
      <c r="G3" s="18"/>
      <c r="H3" s="18"/>
      <c r="I3" s="18"/>
      <c r="J3" s="18"/>
      <c r="K3" s="18"/>
      <c r="L3" s="18"/>
      <c r="M3" s="18"/>
      <c r="N3" s="18"/>
      <c r="O3" s="18"/>
      <c r="P3" s="18"/>
      <c r="Q3" s="18"/>
      <c r="R3" s="18"/>
      <c r="S3" s="18"/>
      <c r="T3" s="18"/>
      <c r="U3" s="18"/>
    </row>
    <row r="4" spans="1:21" s="16" customFormat="1" ht="29.25" customHeight="1" x14ac:dyDescent="0.25">
      <c r="A4" s="167" t="s">
        <v>221</v>
      </c>
      <c r="B4" s="168"/>
      <c r="C4" s="168"/>
      <c r="D4" s="168"/>
      <c r="E4" s="168"/>
      <c r="F4" s="169"/>
      <c r="G4" s="156" t="s">
        <v>240</v>
      </c>
      <c r="H4" s="157"/>
      <c r="I4" s="157"/>
      <c r="J4" s="157"/>
      <c r="K4" s="157"/>
      <c r="L4" s="158"/>
      <c r="M4" s="156" t="s">
        <v>260</v>
      </c>
      <c r="N4" s="157"/>
      <c r="O4" s="157"/>
      <c r="P4" s="158"/>
      <c r="Q4" s="153"/>
      <c r="R4" s="153"/>
      <c r="S4" s="153"/>
      <c r="T4" s="153"/>
      <c r="U4" s="153"/>
    </row>
    <row r="5" spans="1:21" s="16" customFormat="1" ht="29.25" customHeight="1" x14ac:dyDescent="0.25">
      <c r="A5" s="152" t="s">
        <v>254</v>
      </c>
      <c r="B5" s="153"/>
      <c r="C5" s="153"/>
      <c r="D5" s="153"/>
      <c r="E5" s="153"/>
      <c r="F5" s="153"/>
      <c r="G5" s="153"/>
      <c r="H5" s="153"/>
      <c r="I5" s="153"/>
      <c r="J5" s="153"/>
      <c r="K5" s="153"/>
      <c r="L5" s="154"/>
      <c r="M5" s="155" t="s">
        <v>253</v>
      </c>
      <c r="N5" s="155"/>
      <c r="O5" s="155"/>
      <c r="P5" s="155"/>
      <c r="Q5" s="155"/>
      <c r="R5" s="155"/>
      <c r="S5" s="155"/>
      <c r="T5" s="155"/>
      <c r="U5" s="155"/>
    </row>
    <row r="6" spans="1:21" s="16" customFormat="1" ht="29.25" customHeight="1" x14ac:dyDescent="0.25">
      <c r="A6" s="159"/>
      <c r="B6" s="159"/>
      <c r="C6" s="159"/>
      <c r="D6" s="159"/>
      <c r="E6" s="159"/>
      <c r="F6" s="159"/>
      <c r="G6" s="159"/>
      <c r="H6" s="159"/>
      <c r="I6" s="159"/>
      <c r="J6" s="159"/>
      <c r="K6" s="159"/>
      <c r="L6" s="159"/>
      <c r="M6" s="159"/>
      <c r="N6" s="159"/>
      <c r="O6" s="159"/>
      <c r="P6" s="159"/>
      <c r="Q6" s="159"/>
      <c r="R6" s="159"/>
      <c r="S6" s="159"/>
      <c r="T6" s="159"/>
      <c r="U6" s="159"/>
    </row>
    <row r="7" spans="1:21" ht="29.25" customHeight="1" x14ac:dyDescent="0.25">
      <c r="A7" s="136" t="s">
        <v>3</v>
      </c>
      <c r="B7" s="137" t="s">
        <v>17</v>
      </c>
      <c r="C7" s="137" t="s">
        <v>0</v>
      </c>
      <c r="D7" s="133" t="s">
        <v>4</v>
      </c>
      <c r="E7" s="134" t="s">
        <v>1</v>
      </c>
      <c r="F7" s="134" t="s">
        <v>2</v>
      </c>
      <c r="G7" s="150" t="s">
        <v>15</v>
      </c>
      <c r="H7" s="150" t="s">
        <v>23</v>
      </c>
      <c r="I7" s="138" t="s">
        <v>5</v>
      </c>
      <c r="J7" s="133" t="s">
        <v>19</v>
      </c>
      <c r="K7" s="139" t="s">
        <v>22</v>
      </c>
      <c r="L7" s="139"/>
      <c r="M7" s="139"/>
      <c r="N7" s="139"/>
      <c r="O7" s="139"/>
      <c r="P7" s="139"/>
      <c r="Q7" s="139"/>
      <c r="R7" s="139"/>
      <c r="S7" s="139"/>
      <c r="T7" s="139"/>
      <c r="U7" s="139"/>
    </row>
    <row r="8" spans="1:21" ht="29.25" customHeight="1" x14ac:dyDescent="0.25">
      <c r="A8" s="136"/>
      <c r="B8" s="137"/>
      <c r="C8" s="137"/>
      <c r="D8" s="133"/>
      <c r="E8" s="134"/>
      <c r="F8" s="134"/>
      <c r="G8" s="150"/>
      <c r="H8" s="150"/>
      <c r="I8" s="138"/>
      <c r="J8" s="133"/>
      <c r="K8" s="140" t="s">
        <v>6</v>
      </c>
      <c r="L8" s="140"/>
      <c r="M8" s="140" t="s">
        <v>20</v>
      </c>
      <c r="N8" s="140"/>
      <c r="O8" s="140" t="s">
        <v>21</v>
      </c>
      <c r="P8" s="140"/>
      <c r="Q8" s="140" t="s">
        <v>7</v>
      </c>
      <c r="R8" s="140"/>
      <c r="S8" s="140" t="s">
        <v>8</v>
      </c>
      <c r="T8" s="140"/>
      <c r="U8" s="142" t="s">
        <v>26</v>
      </c>
    </row>
    <row r="9" spans="1:21" ht="29.25" customHeight="1" x14ac:dyDescent="0.25">
      <c r="A9" s="136"/>
      <c r="B9" s="137"/>
      <c r="C9" s="137"/>
      <c r="D9" s="133"/>
      <c r="E9" s="134"/>
      <c r="F9" s="134"/>
      <c r="G9" s="150"/>
      <c r="H9" s="150"/>
      <c r="I9" s="138"/>
      <c r="J9" s="133"/>
      <c r="K9" s="23" t="s">
        <v>24</v>
      </c>
      <c r="L9" s="24" t="s">
        <v>25</v>
      </c>
      <c r="M9" s="23" t="s">
        <v>24</v>
      </c>
      <c r="N9" s="24" t="s">
        <v>25</v>
      </c>
      <c r="O9" s="23" t="s">
        <v>24</v>
      </c>
      <c r="P9" s="24" t="s">
        <v>25</v>
      </c>
      <c r="Q9" s="23" t="s">
        <v>24</v>
      </c>
      <c r="R9" s="24" t="s">
        <v>25</v>
      </c>
      <c r="S9" s="23" t="s">
        <v>24</v>
      </c>
      <c r="T9" s="24" t="s">
        <v>25</v>
      </c>
      <c r="U9" s="142"/>
    </row>
    <row r="10" spans="1:21" ht="29.25" customHeight="1" x14ac:dyDescent="0.25">
      <c r="A10" s="115">
        <v>1</v>
      </c>
      <c r="B10" s="118" t="s">
        <v>224</v>
      </c>
      <c r="C10" s="121" t="s">
        <v>29</v>
      </c>
      <c r="D10" s="124" t="s">
        <v>95</v>
      </c>
      <c r="E10" s="124">
        <v>0</v>
      </c>
      <c r="F10" s="124">
        <v>1</v>
      </c>
      <c r="G10" s="124">
        <v>1</v>
      </c>
      <c r="H10" s="118"/>
      <c r="I10" s="126">
        <f>+H10/G10*100</f>
        <v>0</v>
      </c>
      <c r="J10" s="151" t="s">
        <v>190</v>
      </c>
      <c r="K10" s="160"/>
      <c r="L10" s="163"/>
      <c r="M10" s="20"/>
      <c r="N10" s="25"/>
      <c r="O10" s="20"/>
      <c r="P10" s="25"/>
      <c r="Q10" s="20"/>
      <c r="R10" s="25"/>
      <c r="S10" s="21">
        <f>+K10</f>
        <v>0</v>
      </c>
      <c r="T10" s="25">
        <f>+L10</f>
        <v>0</v>
      </c>
      <c r="U10" s="22" t="e">
        <f>+T10/S10*100</f>
        <v>#DIV/0!</v>
      </c>
    </row>
    <row r="11" spans="1:21" ht="29.25" customHeight="1" x14ac:dyDescent="0.25">
      <c r="A11" s="115"/>
      <c r="B11" s="118"/>
      <c r="C11" s="121"/>
      <c r="D11" s="124"/>
      <c r="E11" s="124"/>
      <c r="F11" s="124"/>
      <c r="G11" s="124"/>
      <c r="H11" s="118"/>
      <c r="I11" s="126"/>
      <c r="J11" s="111"/>
      <c r="K11" s="161"/>
      <c r="L11" s="164"/>
      <c r="M11" s="4"/>
      <c r="N11" s="26"/>
      <c r="O11" s="4"/>
      <c r="P11" s="26"/>
      <c r="Q11" s="4"/>
      <c r="R11" s="26"/>
      <c r="S11" s="21">
        <f t="shared" ref="S11:S74" si="0">+K11</f>
        <v>0</v>
      </c>
      <c r="T11" s="25">
        <f t="shared" ref="T11:T74" si="1">+L11</f>
        <v>0</v>
      </c>
      <c r="U11" s="22" t="e">
        <f t="shared" ref="U11:U57" si="2">+T11/S11*100</f>
        <v>#DIV/0!</v>
      </c>
    </row>
    <row r="12" spans="1:21" ht="29.25" customHeight="1" x14ac:dyDescent="0.25">
      <c r="A12" s="115"/>
      <c r="B12" s="118"/>
      <c r="C12" s="121"/>
      <c r="D12" s="124"/>
      <c r="E12" s="124"/>
      <c r="F12" s="124"/>
      <c r="G12" s="124"/>
      <c r="H12" s="118"/>
      <c r="I12" s="126"/>
      <c r="J12" s="111"/>
      <c r="K12" s="161"/>
      <c r="L12" s="164"/>
      <c r="M12" s="4"/>
      <c r="N12" s="27"/>
      <c r="O12" s="4"/>
      <c r="P12" s="27"/>
      <c r="Q12" s="4"/>
      <c r="R12" s="27"/>
      <c r="S12" s="21">
        <f t="shared" si="0"/>
        <v>0</v>
      </c>
      <c r="T12" s="25">
        <f t="shared" si="1"/>
        <v>0</v>
      </c>
      <c r="U12" s="22" t="e">
        <f t="shared" si="2"/>
        <v>#DIV/0!</v>
      </c>
    </row>
    <row r="13" spans="1:21" ht="29.25" customHeight="1" thickBot="1" x14ac:dyDescent="0.3">
      <c r="A13" s="116"/>
      <c r="B13" s="119"/>
      <c r="C13" s="122"/>
      <c r="D13" s="125"/>
      <c r="E13" s="125"/>
      <c r="F13" s="125"/>
      <c r="G13" s="125"/>
      <c r="H13" s="119"/>
      <c r="I13" s="127"/>
      <c r="J13" s="112"/>
      <c r="K13" s="162"/>
      <c r="L13" s="165"/>
      <c r="M13" s="11"/>
      <c r="N13" s="28"/>
      <c r="O13" s="11"/>
      <c r="P13" s="28"/>
      <c r="Q13" s="11"/>
      <c r="R13" s="28"/>
      <c r="S13" s="21">
        <f t="shared" si="0"/>
        <v>0</v>
      </c>
      <c r="T13" s="25">
        <f t="shared" si="1"/>
        <v>0</v>
      </c>
      <c r="U13" s="22" t="e">
        <f t="shared" si="2"/>
        <v>#DIV/0!</v>
      </c>
    </row>
    <row r="14" spans="1:21" ht="29.25" customHeight="1" x14ac:dyDescent="0.25">
      <c r="A14" s="114">
        <v>2</v>
      </c>
      <c r="B14" s="118" t="s">
        <v>224</v>
      </c>
      <c r="C14" s="120" t="s">
        <v>30</v>
      </c>
      <c r="D14" s="123" t="s">
        <v>191</v>
      </c>
      <c r="E14" s="123">
        <v>0</v>
      </c>
      <c r="F14" s="128">
        <v>0.3</v>
      </c>
      <c r="G14" s="123">
        <v>0</v>
      </c>
      <c r="H14" s="117"/>
      <c r="I14" s="126" t="e">
        <f t="shared" ref="I14" si="3">+H14/G14*100</f>
        <v>#DIV/0!</v>
      </c>
      <c r="J14" s="110" t="s">
        <v>192</v>
      </c>
      <c r="K14" s="166"/>
      <c r="L14" s="42"/>
      <c r="M14" s="8"/>
      <c r="N14" s="29"/>
      <c r="O14" s="8"/>
      <c r="P14" s="29"/>
      <c r="Q14" s="8"/>
      <c r="R14" s="29"/>
      <c r="S14" s="21">
        <f t="shared" si="0"/>
        <v>0</v>
      </c>
      <c r="T14" s="25">
        <f t="shared" si="1"/>
        <v>0</v>
      </c>
      <c r="U14" s="22" t="e">
        <f>+T14/S14*100</f>
        <v>#DIV/0!</v>
      </c>
    </row>
    <row r="15" spans="1:21" ht="29.25" customHeight="1" x14ac:dyDescent="0.25">
      <c r="A15" s="115"/>
      <c r="B15" s="118"/>
      <c r="C15" s="121"/>
      <c r="D15" s="124"/>
      <c r="E15" s="124"/>
      <c r="F15" s="124"/>
      <c r="G15" s="124"/>
      <c r="H15" s="118"/>
      <c r="I15" s="126"/>
      <c r="J15" s="111"/>
      <c r="K15" s="161"/>
      <c r="L15" s="43"/>
      <c r="M15" s="4"/>
      <c r="N15" s="27"/>
      <c r="O15" s="4"/>
      <c r="P15" s="27"/>
      <c r="Q15" s="4"/>
      <c r="R15" s="27"/>
      <c r="S15" s="21">
        <f t="shared" si="0"/>
        <v>0</v>
      </c>
      <c r="T15" s="25">
        <f t="shared" si="1"/>
        <v>0</v>
      </c>
      <c r="U15" s="22" t="e">
        <f t="shared" si="2"/>
        <v>#DIV/0!</v>
      </c>
    </row>
    <row r="16" spans="1:21" ht="29.25" customHeight="1" x14ac:dyDescent="0.25">
      <c r="A16" s="115"/>
      <c r="B16" s="118"/>
      <c r="C16" s="121"/>
      <c r="D16" s="124"/>
      <c r="E16" s="124"/>
      <c r="F16" s="124"/>
      <c r="G16" s="124"/>
      <c r="H16" s="118"/>
      <c r="I16" s="126"/>
      <c r="J16" s="111"/>
      <c r="K16" s="161"/>
      <c r="L16" s="43"/>
      <c r="M16" s="4"/>
      <c r="N16" s="26"/>
      <c r="O16" s="4"/>
      <c r="P16" s="26"/>
      <c r="Q16" s="4"/>
      <c r="R16" s="26"/>
      <c r="S16" s="21">
        <f t="shared" si="0"/>
        <v>0</v>
      </c>
      <c r="T16" s="25">
        <f t="shared" si="1"/>
        <v>0</v>
      </c>
      <c r="U16" s="22" t="e">
        <f t="shared" si="2"/>
        <v>#DIV/0!</v>
      </c>
    </row>
    <row r="17" spans="1:21" ht="29.25" customHeight="1" thickBot="1" x14ac:dyDescent="0.3">
      <c r="A17" s="116"/>
      <c r="B17" s="119"/>
      <c r="C17" s="122"/>
      <c r="D17" s="125"/>
      <c r="E17" s="125"/>
      <c r="F17" s="125"/>
      <c r="G17" s="125"/>
      <c r="H17" s="119"/>
      <c r="I17" s="127"/>
      <c r="J17" s="112"/>
      <c r="K17" s="162"/>
      <c r="L17" s="44"/>
      <c r="M17" s="11"/>
      <c r="N17" s="30"/>
      <c r="O17" s="11"/>
      <c r="P17" s="30"/>
      <c r="Q17" s="11"/>
      <c r="R17" s="30"/>
      <c r="S17" s="21">
        <f t="shared" si="0"/>
        <v>0</v>
      </c>
      <c r="T17" s="25">
        <f t="shared" si="1"/>
        <v>0</v>
      </c>
      <c r="U17" s="22" t="e">
        <f t="shared" si="2"/>
        <v>#DIV/0!</v>
      </c>
    </row>
    <row r="18" spans="1:21" ht="29.25" customHeight="1" x14ac:dyDescent="0.25">
      <c r="A18" s="114">
        <v>3</v>
      </c>
      <c r="B18" s="118" t="s">
        <v>224</v>
      </c>
      <c r="C18" s="120" t="s">
        <v>31</v>
      </c>
      <c r="D18" s="123" t="s">
        <v>96</v>
      </c>
      <c r="E18" s="123">
        <v>400</v>
      </c>
      <c r="F18" s="123">
        <v>700</v>
      </c>
      <c r="G18" s="123">
        <v>180</v>
      </c>
      <c r="H18" s="117"/>
      <c r="I18" s="126">
        <f>+H18/G18*100%</f>
        <v>0</v>
      </c>
      <c r="J18" s="110" t="s">
        <v>193</v>
      </c>
      <c r="K18" s="101">
        <v>64593190</v>
      </c>
      <c r="L18" s="104">
        <v>0</v>
      </c>
      <c r="M18" s="8"/>
      <c r="N18" s="29"/>
      <c r="O18" s="8"/>
      <c r="P18" s="29"/>
      <c r="Q18" s="8"/>
      <c r="R18" s="29"/>
      <c r="S18" s="21">
        <f t="shared" si="0"/>
        <v>64593190</v>
      </c>
      <c r="T18" s="25">
        <f t="shared" si="1"/>
        <v>0</v>
      </c>
      <c r="U18" s="22">
        <f>+T18/S18*100</f>
        <v>0</v>
      </c>
    </row>
    <row r="19" spans="1:21" ht="29.25" customHeight="1" x14ac:dyDescent="0.25">
      <c r="A19" s="115"/>
      <c r="B19" s="118"/>
      <c r="C19" s="121"/>
      <c r="D19" s="124"/>
      <c r="E19" s="124"/>
      <c r="F19" s="124"/>
      <c r="G19" s="124"/>
      <c r="H19" s="118"/>
      <c r="I19" s="126"/>
      <c r="J19" s="111"/>
      <c r="K19" s="102"/>
      <c r="L19" s="105"/>
      <c r="M19" s="4"/>
      <c r="N19" s="27"/>
      <c r="O19" s="4"/>
      <c r="P19" s="27"/>
      <c r="Q19" s="4"/>
      <c r="R19" s="27"/>
      <c r="S19" s="21">
        <f t="shared" si="0"/>
        <v>0</v>
      </c>
      <c r="T19" s="25">
        <f t="shared" si="1"/>
        <v>0</v>
      </c>
      <c r="U19" s="22" t="e">
        <f t="shared" si="2"/>
        <v>#DIV/0!</v>
      </c>
    </row>
    <row r="20" spans="1:21" ht="29.25" customHeight="1" x14ac:dyDescent="0.25">
      <c r="A20" s="115"/>
      <c r="B20" s="118"/>
      <c r="C20" s="121"/>
      <c r="D20" s="124"/>
      <c r="E20" s="124"/>
      <c r="F20" s="124"/>
      <c r="G20" s="124"/>
      <c r="H20" s="118"/>
      <c r="I20" s="126"/>
      <c r="J20" s="111"/>
      <c r="K20" s="102"/>
      <c r="L20" s="105"/>
      <c r="M20" s="4"/>
      <c r="N20" s="27"/>
      <c r="O20" s="4"/>
      <c r="P20" s="27"/>
      <c r="Q20" s="4"/>
      <c r="R20" s="27"/>
      <c r="S20" s="21">
        <f t="shared" si="0"/>
        <v>0</v>
      </c>
      <c r="T20" s="25">
        <f t="shared" si="1"/>
        <v>0</v>
      </c>
      <c r="U20" s="22" t="e">
        <f t="shared" si="2"/>
        <v>#DIV/0!</v>
      </c>
    </row>
    <row r="21" spans="1:21" ht="29.25" customHeight="1" thickBot="1" x14ac:dyDescent="0.3">
      <c r="A21" s="116"/>
      <c r="B21" s="119"/>
      <c r="C21" s="122"/>
      <c r="D21" s="125"/>
      <c r="E21" s="125"/>
      <c r="F21" s="125"/>
      <c r="G21" s="125"/>
      <c r="H21" s="119"/>
      <c r="I21" s="127"/>
      <c r="J21" s="112"/>
      <c r="K21" s="103"/>
      <c r="L21" s="106"/>
      <c r="M21" s="11"/>
      <c r="N21" s="28"/>
      <c r="O21" s="11"/>
      <c r="P21" s="28"/>
      <c r="Q21" s="11"/>
      <c r="R21" s="28"/>
      <c r="S21" s="21">
        <f t="shared" si="0"/>
        <v>0</v>
      </c>
      <c r="T21" s="25">
        <f t="shared" si="1"/>
        <v>0</v>
      </c>
      <c r="U21" s="22" t="e">
        <f t="shared" si="2"/>
        <v>#DIV/0!</v>
      </c>
    </row>
    <row r="22" spans="1:21" ht="29.25" customHeight="1" x14ac:dyDescent="0.25">
      <c r="A22" s="114">
        <v>4</v>
      </c>
      <c r="B22" s="118" t="s">
        <v>224</v>
      </c>
      <c r="C22" s="120" t="s">
        <v>32</v>
      </c>
      <c r="D22" s="123" t="s">
        <v>97</v>
      </c>
      <c r="E22" s="123">
        <v>1</v>
      </c>
      <c r="F22" s="123">
        <v>4</v>
      </c>
      <c r="G22" s="123">
        <v>1</v>
      </c>
      <c r="H22" s="117"/>
      <c r="I22" s="126">
        <f>+H22/G22*100</f>
        <v>0</v>
      </c>
      <c r="J22" s="110" t="s">
        <v>194</v>
      </c>
      <c r="K22" s="101"/>
      <c r="L22" s="104"/>
      <c r="M22" s="8"/>
      <c r="N22" s="31"/>
      <c r="O22" s="8"/>
      <c r="P22" s="31"/>
      <c r="Q22" s="8"/>
      <c r="R22" s="31"/>
      <c r="S22" s="21">
        <f t="shared" si="0"/>
        <v>0</v>
      </c>
      <c r="T22" s="25">
        <f t="shared" si="1"/>
        <v>0</v>
      </c>
      <c r="U22" s="22" t="e">
        <f>+T22/S22*100</f>
        <v>#DIV/0!</v>
      </c>
    </row>
    <row r="23" spans="1:21" ht="29.25" customHeight="1" x14ac:dyDescent="0.25">
      <c r="A23" s="115"/>
      <c r="B23" s="118"/>
      <c r="C23" s="121"/>
      <c r="D23" s="124"/>
      <c r="E23" s="124"/>
      <c r="F23" s="124"/>
      <c r="G23" s="124"/>
      <c r="H23" s="118"/>
      <c r="I23" s="126"/>
      <c r="J23" s="111"/>
      <c r="K23" s="102"/>
      <c r="L23" s="105"/>
      <c r="M23" s="4"/>
      <c r="N23" s="26"/>
      <c r="O23" s="4"/>
      <c r="P23" s="26"/>
      <c r="Q23" s="4"/>
      <c r="R23" s="26"/>
      <c r="S23" s="21">
        <f t="shared" si="0"/>
        <v>0</v>
      </c>
      <c r="T23" s="25">
        <f t="shared" si="1"/>
        <v>0</v>
      </c>
      <c r="U23" s="22" t="e">
        <f t="shared" si="2"/>
        <v>#DIV/0!</v>
      </c>
    </row>
    <row r="24" spans="1:21" ht="29.25" customHeight="1" x14ac:dyDescent="0.25">
      <c r="A24" s="115"/>
      <c r="B24" s="118"/>
      <c r="C24" s="121"/>
      <c r="D24" s="124"/>
      <c r="E24" s="124"/>
      <c r="F24" s="124"/>
      <c r="G24" s="124"/>
      <c r="H24" s="118"/>
      <c r="I24" s="126"/>
      <c r="J24" s="111"/>
      <c r="K24" s="102"/>
      <c r="L24" s="105"/>
      <c r="M24" s="4"/>
      <c r="N24" s="27"/>
      <c r="O24" s="4"/>
      <c r="P24" s="27"/>
      <c r="Q24" s="4"/>
      <c r="R24" s="27"/>
      <c r="S24" s="21">
        <f t="shared" si="0"/>
        <v>0</v>
      </c>
      <c r="T24" s="25">
        <f t="shared" si="1"/>
        <v>0</v>
      </c>
      <c r="U24" s="22" t="e">
        <f t="shared" si="2"/>
        <v>#DIV/0!</v>
      </c>
    </row>
    <row r="25" spans="1:21" ht="29.25" customHeight="1" thickBot="1" x14ac:dyDescent="0.3">
      <c r="A25" s="116"/>
      <c r="B25" s="119"/>
      <c r="C25" s="122"/>
      <c r="D25" s="125"/>
      <c r="E25" s="125"/>
      <c r="F25" s="125"/>
      <c r="G25" s="125"/>
      <c r="H25" s="119"/>
      <c r="I25" s="127"/>
      <c r="J25" s="112"/>
      <c r="K25" s="103"/>
      <c r="L25" s="106"/>
      <c r="M25" s="11"/>
      <c r="N25" s="28"/>
      <c r="O25" s="11"/>
      <c r="P25" s="28"/>
      <c r="Q25" s="11"/>
      <c r="R25" s="28"/>
      <c r="S25" s="21">
        <f t="shared" si="0"/>
        <v>0</v>
      </c>
      <c r="T25" s="25">
        <f t="shared" si="1"/>
        <v>0</v>
      </c>
      <c r="U25" s="22" t="e">
        <f t="shared" si="2"/>
        <v>#DIV/0!</v>
      </c>
    </row>
    <row r="26" spans="1:21" ht="29.25" customHeight="1" x14ac:dyDescent="0.25">
      <c r="A26" s="114">
        <v>5</v>
      </c>
      <c r="B26" s="118" t="s">
        <v>224</v>
      </c>
      <c r="C26" s="120" t="s">
        <v>33</v>
      </c>
      <c r="D26" s="123" t="s">
        <v>98</v>
      </c>
      <c r="E26" s="123">
        <v>0</v>
      </c>
      <c r="F26" s="123">
        <v>4</v>
      </c>
      <c r="G26" s="123">
        <v>1</v>
      </c>
      <c r="H26" s="117"/>
      <c r="I26" s="126">
        <f t="shared" ref="I26" si="4">+H26/G26*100</f>
        <v>0</v>
      </c>
      <c r="J26" s="110" t="s">
        <v>195</v>
      </c>
      <c r="K26" s="101">
        <v>0</v>
      </c>
      <c r="L26" s="104"/>
      <c r="M26" s="8"/>
      <c r="N26" s="29"/>
      <c r="O26" s="8"/>
      <c r="P26" s="29"/>
      <c r="Q26" s="8"/>
      <c r="R26" s="29"/>
      <c r="S26" s="21">
        <f t="shared" si="0"/>
        <v>0</v>
      </c>
      <c r="T26" s="25">
        <f t="shared" si="1"/>
        <v>0</v>
      </c>
      <c r="U26" s="22" t="e">
        <f>+T26/S26*100</f>
        <v>#DIV/0!</v>
      </c>
    </row>
    <row r="27" spans="1:21" ht="29.25" customHeight="1" x14ac:dyDescent="0.25">
      <c r="A27" s="115"/>
      <c r="B27" s="118"/>
      <c r="C27" s="121"/>
      <c r="D27" s="124"/>
      <c r="E27" s="124"/>
      <c r="F27" s="124"/>
      <c r="G27" s="124"/>
      <c r="H27" s="118"/>
      <c r="I27" s="126"/>
      <c r="J27" s="111"/>
      <c r="K27" s="102"/>
      <c r="L27" s="105"/>
      <c r="M27" s="4"/>
      <c r="N27" s="27"/>
      <c r="O27" s="4"/>
      <c r="P27" s="27"/>
      <c r="Q27" s="4"/>
      <c r="R27" s="27"/>
      <c r="S27" s="21">
        <f t="shared" si="0"/>
        <v>0</v>
      </c>
      <c r="T27" s="25">
        <f t="shared" si="1"/>
        <v>0</v>
      </c>
      <c r="U27" s="22" t="e">
        <f t="shared" si="2"/>
        <v>#DIV/0!</v>
      </c>
    </row>
    <row r="28" spans="1:21" ht="29.25" customHeight="1" x14ac:dyDescent="0.25">
      <c r="A28" s="115"/>
      <c r="B28" s="118"/>
      <c r="C28" s="121"/>
      <c r="D28" s="124"/>
      <c r="E28" s="124"/>
      <c r="F28" s="124"/>
      <c r="G28" s="124"/>
      <c r="H28" s="118"/>
      <c r="I28" s="126"/>
      <c r="J28" s="111"/>
      <c r="K28" s="102"/>
      <c r="L28" s="105"/>
      <c r="M28" s="4"/>
      <c r="N28" s="26"/>
      <c r="O28" s="4"/>
      <c r="P28" s="26"/>
      <c r="Q28" s="4"/>
      <c r="R28" s="26"/>
      <c r="S28" s="21">
        <f t="shared" si="0"/>
        <v>0</v>
      </c>
      <c r="T28" s="25">
        <f t="shared" si="1"/>
        <v>0</v>
      </c>
      <c r="U28" s="22" t="e">
        <f t="shared" si="2"/>
        <v>#DIV/0!</v>
      </c>
    </row>
    <row r="29" spans="1:21" ht="29.25" customHeight="1" thickBot="1" x14ac:dyDescent="0.3">
      <c r="A29" s="116"/>
      <c r="B29" s="119"/>
      <c r="C29" s="122"/>
      <c r="D29" s="125"/>
      <c r="E29" s="125"/>
      <c r="F29" s="125"/>
      <c r="G29" s="125"/>
      <c r="H29" s="119"/>
      <c r="I29" s="127"/>
      <c r="J29" s="112"/>
      <c r="K29" s="103"/>
      <c r="L29" s="106"/>
      <c r="M29" s="11"/>
      <c r="N29" s="30"/>
      <c r="O29" s="11"/>
      <c r="P29" s="30"/>
      <c r="Q29" s="11"/>
      <c r="R29" s="30"/>
      <c r="S29" s="21">
        <f t="shared" si="0"/>
        <v>0</v>
      </c>
      <c r="T29" s="25">
        <f t="shared" si="1"/>
        <v>0</v>
      </c>
      <c r="U29" s="22" t="e">
        <f t="shared" si="2"/>
        <v>#DIV/0!</v>
      </c>
    </row>
    <row r="30" spans="1:21" ht="29.25" customHeight="1" x14ac:dyDescent="0.25">
      <c r="A30" s="114">
        <v>6</v>
      </c>
      <c r="B30" s="118" t="s">
        <v>224</v>
      </c>
      <c r="C30" s="120" t="s">
        <v>34</v>
      </c>
      <c r="D30" s="123" t="s">
        <v>99</v>
      </c>
      <c r="E30" s="123">
        <v>0</v>
      </c>
      <c r="F30" s="123">
        <v>16</v>
      </c>
      <c r="G30" s="123">
        <v>4</v>
      </c>
      <c r="H30" s="117"/>
      <c r="I30" s="126">
        <f t="shared" ref="I30" si="5">+H30/G30*100</f>
        <v>0</v>
      </c>
      <c r="J30" s="110" t="s">
        <v>196</v>
      </c>
      <c r="K30" s="101"/>
      <c r="L30" s="104"/>
      <c r="M30" s="8"/>
      <c r="N30" s="29"/>
      <c r="O30" s="8"/>
      <c r="P30" s="29"/>
      <c r="Q30" s="8"/>
      <c r="R30" s="29"/>
      <c r="S30" s="21">
        <f t="shared" si="0"/>
        <v>0</v>
      </c>
      <c r="T30" s="25">
        <f t="shared" si="1"/>
        <v>0</v>
      </c>
      <c r="U30" s="22" t="e">
        <f>+T30/S30*100</f>
        <v>#DIV/0!</v>
      </c>
    </row>
    <row r="31" spans="1:21" ht="29.25" customHeight="1" x14ac:dyDescent="0.25">
      <c r="A31" s="115"/>
      <c r="B31" s="118"/>
      <c r="C31" s="121"/>
      <c r="D31" s="124"/>
      <c r="E31" s="124"/>
      <c r="F31" s="124"/>
      <c r="G31" s="124"/>
      <c r="H31" s="118"/>
      <c r="I31" s="126"/>
      <c r="J31" s="111"/>
      <c r="K31" s="102"/>
      <c r="L31" s="105"/>
      <c r="M31" s="4"/>
      <c r="N31" s="27"/>
      <c r="O31" s="4"/>
      <c r="P31" s="27"/>
      <c r="Q31" s="4"/>
      <c r="R31" s="27"/>
      <c r="S31" s="21">
        <f t="shared" si="0"/>
        <v>0</v>
      </c>
      <c r="T31" s="25">
        <f t="shared" si="1"/>
        <v>0</v>
      </c>
      <c r="U31" s="22" t="e">
        <f t="shared" si="2"/>
        <v>#DIV/0!</v>
      </c>
    </row>
    <row r="32" spans="1:21" ht="29.25" customHeight="1" x14ac:dyDescent="0.25">
      <c r="A32" s="115"/>
      <c r="B32" s="118"/>
      <c r="C32" s="121"/>
      <c r="D32" s="124"/>
      <c r="E32" s="124"/>
      <c r="F32" s="124"/>
      <c r="G32" s="124"/>
      <c r="H32" s="118"/>
      <c r="I32" s="126"/>
      <c r="J32" s="111"/>
      <c r="K32" s="102"/>
      <c r="L32" s="105"/>
      <c r="M32" s="4"/>
      <c r="N32" s="27"/>
      <c r="O32" s="4"/>
      <c r="P32" s="27"/>
      <c r="Q32" s="4"/>
      <c r="R32" s="27"/>
      <c r="S32" s="21">
        <f t="shared" si="0"/>
        <v>0</v>
      </c>
      <c r="T32" s="25">
        <f t="shared" si="1"/>
        <v>0</v>
      </c>
      <c r="U32" s="22" t="e">
        <f t="shared" si="2"/>
        <v>#DIV/0!</v>
      </c>
    </row>
    <row r="33" spans="1:21" ht="29.25" customHeight="1" thickBot="1" x14ac:dyDescent="0.3">
      <c r="A33" s="116"/>
      <c r="B33" s="119"/>
      <c r="C33" s="122"/>
      <c r="D33" s="125"/>
      <c r="E33" s="125"/>
      <c r="F33" s="125"/>
      <c r="G33" s="125"/>
      <c r="H33" s="119"/>
      <c r="I33" s="127"/>
      <c r="J33" s="112"/>
      <c r="K33" s="103"/>
      <c r="L33" s="106"/>
      <c r="M33" s="11"/>
      <c r="N33" s="28"/>
      <c r="O33" s="11"/>
      <c r="P33" s="28"/>
      <c r="Q33" s="11"/>
      <c r="R33" s="28"/>
      <c r="S33" s="21">
        <f t="shared" si="0"/>
        <v>0</v>
      </c>
      <c r="T33" s="25">
        <f t="shared" si="1"/>
        <v>0</v>
      </c>
      <c r="U33" s="22" t="e">
        <f t="shared" si="2"/>
        <v>#DIV/0!</v>
      </c>
    </row>
    <row r="34" spans="1:21" ht="29.25" customHeight="1" x14ac:dyDescent="0.25">
      <c r="A34" s="114">
        <v>7</v>
      </c>
      <c r="B34" s="118" t="s">
        <v>224</v>
      </c>
      <c r="C34" s="120" t="s">
        <v>35</v>
      </c>
      <c r="D34" s="123" t="s">
        <v>100</v>
      </c>
      <c r="E34" s="123">
        <v>15</v>
      </c>
      <c r="F34" s="123">
        <v>32</v>
      </c>
      <c r="G34" s="123">
        <v>8</v>
      </c>
      <c r="H34" s="117"/>
      <c r="I34" s="126">
        <f t="shared" ref="I34" si="6">+H34/G34*100</f>
        <v>0</v>
      </c>
      <c r="J34" s="110" t="s">
        <v>197</v>
      </c>
      <c r="K34" s="101">
        <v>16000000</v>
      </c>
      <c r="L34" s="104"/>
      <c r="M34" s="8"/>
      <c r="N34" s="31"/>
      <c r="O34" s="8"/>
      <c r="P34" s="31"/>
      <c r="Q34" s="8"/>
      <c r="R34" s="31"/>
      <c r="S34" s="21">
        <f t="shared" si="0"/>
        <v>16000000</v>
      </c>
      <c r="T34" s="25">
        <f t="shared" si="1"/>
        <v>0</v>
      </c>
      <c r="U34" s="22">
        <f>+T34/S34*100</f>
        <v>0</v>
      </c>
    </row>
    <row r="35" spans="1:21" ht="29.25" customHeight="1" x14ac:dyDescent="0.25">
      <c r="A35" s="115"/>
      <c r="B35" s="118"/>
      <c r="C35" s="121"/>
      <c r="D35" s="124"/>
      <c r="E35" s="124"/>
      <c r="F35" s="124"/>
      <c r="G35" s="124"/>
      <c r="H35" s="118"/>
      <c r="I35" s="126"/>
      <c r="J35" s="111"/>
      <c r="K35" s="102"/>
      <c r="L35" s="105"/>
      <c r="M35" s="4"/>
      <c r="N35" s="26"/>
      <c r="O35" s="4"/>
      <c r="P35" s="26"/>
      <c r="Q35" s="4"/>
      <c r="R35" s="26"/>
      <c r="S35" s="21">
        <f t="shared" si="0"/>
        <v>0</v>
      </c>
      <c r="T35" s="25">
        <f t="shared" si="1"/>
        <v>0</v>
      </c>
      <c r="U35" s="22" t="e">
        <f t="shared" si="2"/>
        <v>#DIV/0!</v>
      </c>
    </row>
    <row r="36" spans="1:21" ht="29.25" customHeight="1" x14ac:dyDescent="0.25">
      <c r="A36" s="115"/>
      <c r="B36" s="118"/>
      <c r="C36" s="121"/>
      <c r="D36" s="124"/>
      <c r="E36" s="124"/>
      <c r="F36" s="124"/>
      <c r="G36" s="124"/>
      <c r="H36" s="118"/>
      <c r="I36" s="126"/>
      <c r="J36" s="111"/>
      <c r="K36" s="102"/>
      <c r="L36" s="105"/>
      <c r="M36" s="4"/>
      <c r="N36" s="27"/>
      <c r="O36" s="4"/>
      <c r="P36" s="27"/>
      <c r="Q36" s="4"/>
      <c r="R36" s="27"/>
      <c r="S36" s="21">
        <f t="shared" si="0"/>
        <v>0</v>
      </c>
      <c r="T36" s="25">
        <f t="shared" si="1"/>
        <v>0</v>
      </c>
      <c r="U36" s="22" t="e">
        <f t="shared" si="2"/>
        <v>#DIV/0!</v>
      </c>
    </row>
    <row r="37" spans="1:21" ht="29.25" customHeight="1" thickBot="1" x14ac:dyDescent="0.3">
      <c r="A37" s="116"/>
      <c r="B37" s="119"/>
      <c r="C37" s="122"/>
      <c r="D37" s="125"/>
      <c r="E37" s="125"/>
      <c r="F37" s="125"/>
      <c r="G37" s="125"/>
      <c r="H37" s="119"/>
      <c r="I37" s="127"/>
      <c r="J37" s="112"/>
      <c r="K37" s="103"/>
      <c r="L37" s="106"/>
      <c r="M37" s="11"/>
      <c r="N37" s="28"/>
      <c r="O37" s="11"/>
      <c r="P37" s="28"/>
      <c r="Q37" s="11"/>
      <c r="R37" s="28"/>
      <c r="S37" s="21">
        <f t="shared" si="0"/>
        <v>0</v>
      </c>
      <c r="T37" s="25">
        <f t="shared" si="1"/>
        <v>0</v>
      </c>
      <c r="U37" s="22" t="e">
        <f t="shared" si="2"/>
        <v>#DIV/0!</v>
      </c>
    </row>
    <row r="38" spans="1:21" ht="29.25" customHeight="1" x14ac:dyDescent="0.25">
      <c r="A38" s="114">
        <v>8</v>
      </c>
      <c r="B38" s="118" t="s">
        <v>224</v>
      </c>
      <c r="C38" s="120" t="s">
        <v>36</v>
      </c>
      <c r="D38" s="123" t="s">
        <v>101</v>
      </c>
      <c r="E38" s="123">
        <v>3</v>
      </c>
      <c r="F38" s="123">
        <v>12</v>
      </c>
      <c r="G38" s="123">
        <v>3</v>
      </c>
      <c r="H38" s="117"/>
      <c r="I38" s="126">
        <f t="shared" ref="I38" si="7">+H38/G38*100</f>
        <v>0</v>
      </c>
      <c r="J38" s="110" t="s">
        <v>212</v>
      </c>
      <c r="K38" s="101">
        <v>34000000</v>
      </c>
      <c r="L38" s="104"/>
      <c r="M38" s="8"/>
      <c r="N38" s="29"/>
      <c r="O38" s="8"/>
      <c r="P38" s="29"/>
      <c r="Q38" s="8"/>
      <c r="R38" s="29"/>
      <c r="S38" s="21">
        <f t="shared" si="0"/>
        <v>34000000</v>
      </c>
      <c r="T38" s="25">
        <f t="shared" si="1"/>
        <v>0</v>
      </c>
      <c r="U38" s="22">
        <f>+T38/S38*100</f>
        <v>0</v>
      </c>
    </row>
    <row r="39" spans="1:21" ht="29.25" customHeight="1" x14ac:dyDescent="0.25">
      <c r="A39" s="115"/>
      <c r="B39" s="118"/>
      <c r="C39" s="121"/>
      <c r="D39" s="124"/>
      <c r="E39" s="124"/>
      <c r="F39" s="124"/>
      <c r="G39" s="124"/>
      <c r="H39" s="118"/>
      <c r="I39" s="126"/>
      <c r="J39" s="111"/>
      <c r="K39" s="102"/>
      <c r="L39" s="105"/>
      <c r="M39" s="4"/>
      <c r="N39" s="27"/>
      <c r="O39" s="4"/>
      <c r="P39" s="27"/>
      <c r="Q39" s="4"/>
      <c r="R39" s="27"/>
      <c r="S39" s="21">
        <f t="shared" si="0"/>
        <v>0</v>
      </c>
      <c r="T39" s="25">
        <f t="shared" si="1"/>
        <v>0</v>
      </c>
      <c r="U39" s="22" t="e">
        <f t="shared" si="2"/>
        <v>#DIV/0!</v>
      </c>
    </row>
    <row r="40" spans="1:21" ht="29.25" customHeight="1" x14ac:dyDescent="0.25">
      <c r="A40" s="115"/>
      <c r="B40" s="118"/>
      <c r="C40" s="121"/>
      <c r="D40" s="124"/>
      <c r="E40" s="124"/>
      <c r="F40" s="124"/>
      <c r="G40" s="124"/>
      <c r="H40" s="118"/>
      <c r="I40" s="126"/>
      <c r="J40" s="111"/>
      <c r="K40" s="102"/>
      <c r="L40" s="105"/>
      <c r="M40" s="4"/>
      <c r="N40" s="26"/>
      <c r="O40" s="4"/>
      <c r="P40" s="26"/>
      <c r="Q40" s="4"/>
      <c r="R40" s="26"/>
      <c r="S40" s="21">
        <f t="shared" si="0"/>
        <v>0</v>
      </c>
      <c r="T40" s="25">
        <f t="shared" si="1"/>
        <v>0</v>
      </c>
      <c r="U40" s="22" t="e">
        <f t="shared" si="2"/>
        <v>#DIV/0!</v>
      </c>
    </row>
    <row r="41" spans="1:21" ht="29.25" customHeight="1" thickBot="1" x14ac:dyDescent="0.3">
      <c r="A41" s="116"/>
      <c r="B41" s="119"/>
      <c r="C41" s="122"/>
      <c r="D41" s="125"/>
      <c r="E41" s="125"/>
      <c r="F41" s="125"/>
      <c r="G41" s="125"/>
      <c r="H41" s="119"/>
      <c r="I41" s="127"/>
      <c r="J41" s="112"/>
      <c r="K41" s="103"/>
      <c r="L41" s="106"/>
      <c r="M41" s="11"/>
      <c r="N41" s="30"/>
      <c r="O41" s="11"/>
      <c r="P41" s="30"/>
      <c r="Q41" s="11"/>
      <c r="R41" s="30"/>
      <c r="S41" s="21">
        <f t="shared" si="0"/>
        <v>0</v>
      </c>
      <c r="T41" s="25">
        <f t="shared" si="1"/>
        <v>0</v>
      </c>
      <c r="U41" s="22" t="e">
        <f t="shared" si="2"/>
        <v>#DIV/0!</v>
      </c>
    </row>
    <row r="42" spans="1:21" ht="29.25" customHeight="1" thickBot="1" x14ac:dyDescent="0.3">
      <c r="A42" s="114">
        <v>9</v>
      </c>
      <c r="B42" s="118" t="s">
        <v>224</v>
      </c>
      <c r="C42" s="120" t="s">
        <v>37</v>
      </c>
      <c r="D42" s="123" t="s">
        <v>102</v>
      </c>
      <c r="E42" s="123">
        <v>0</v>
      </c>
      <c r="F42" s="123">
        <v>6</v>
      </c>
      <c r="G42" s="123">
        <v>3</v>
      </c>
      <c r="H42" s="117"/>
      <c r="I42" s="126">
        <f t="shared" ref="I42" si="8">+H42/G42*100</f>
        <v>0</v>
      </c>
      <c r="J42" s="110" t="s">
        <v>198</v>
      </c>
      <c r="K42" s="101">
        <v>0</v>
      </c>
      <c r="L42" s="104"/>
      <c r="M42" s="8"/>
      <c r="N42" s="29"/>
      <c r="O42" s="8"/>
      <c r="P42" s="29"/>
      <c r="Q42" s="8"/>
      <c r="R42" s="29"/>
      <c r="S42" s="21">
        <f t="shared" si="0"/>
        <v>0</v>
      </c>
      <c r="T42" s="25">
        <f t="shared" si="1"/>
        <v>0</v>
      </c>
      <c r="U42" s="22" t="e">
        <f>+T42/S42*100</f>
        <v>#DIV/0!</v>
      </c>
    </row>
    <row r="43" spans="1:21" ht="29.25" hidden="1" customHeight="1" x14ac:dyDescent="0.3">
      <c r="A43" s="115"/>
      <c r="B43" s="118"/>
      <c r="C43" s="121"/>
      <c r="D43" s="124"/>
      <c r="E43" s="124"/>
      <c r="F43" s="124"/>
      <c r="G43" s="124"/>
      <c r="H43" s="118"/>
      <c r="I43" s="126"/>
      <c r="J43" s="111"/>
      <c r="K43" s="102"/>
      <c r="L43" s="105"/>
      <c r="M43" s="4"/>
      <c r="N43" s="27"/>
      <c r="O43" s="4"/>
      <c r="P43" s="27"/>
      <c r="Q43" s="4"/>
      <c r="R43" s="27"/>
      <c r="S43" s="21">
        <f t="shared" si="0"/>
        <v>0</v>
      </c>
      <c r="T43" s="25">
        <f t="shared" si="1"/>
        <v>0</v>
      </c>
      <c r="U43" s="22" t="e">
        <f t="shared" si="2"/>
        <v>#DIV/0!</v>
      </c>
    </row>
    <row r="44" spans="1:21" ht="29.25" hidden="1" customHeight="1" x14ac:dyDescent="0.3">
      <c r="A44" s="115"/>
      <c r="B44" s="118"/>
      <c r="C44" s="121"/>
      <c r="D44" s="124"/>
      <c r="E44" s="124"/>
      <c r="F44" s="124"/>
      <c r="G44" s="124"/>
      <c r="H44" s="118"/>
      <c r="I44" s="126"/>
      <c r="J44" s="111"/>
      <c r="K44" s="102"/>
      <c r="L44" s="105"/>
      <c r="M44" s="4"/>
      <c r="N44" s="27"/>
      <c r="O44" s="4"/>
      <c r="P44" s="27"/>
      <c r="Q44" s="4"/>
      <c r="R44" s="27"/>
      <c r="S44" s="21">
        <f t="shared" si="0"/>
        <v>0</v>
      </c>
      <c r="T44" s="25">
        <f t="shared" si="1"/>
        <v>0</v>
      </c>
      <c r="U44" s="22" t="e">
        <f t="shared" si="2"/>
        <v>#DIV/0!</v>
      </c>
    </row>
    <row r="45" spans="1:21" ht="29.25" hidden="1" customHeight="1" thickBot="1" x14ac:dyDescent="0.3">
      <c r="A45" s="116"/>
      <c r="B45" s="119"/>
      <c r="C45" s="122"/>
      <c r="D45" s="125"/>
      <c r="E45" s="125"/>
      <c r="F45" s="125"/>
      <c r="G45" s="125"/>
      <c r="H45" s="119"/>
      <c r="I45" s="127"/>
      <c r="J45" s="112"/>
      <c r="K45" s="103"/>
      <c r="L45" s="106"/>
      <c r="M45" s="11"/>
      <c r="N45" s="28"/>
      <c r="O45" s="11"/>
      <c r="P45" s="28"/>
      <c r="Q45" s="11"/>
      <c r="R45" s="28"/>
      <c r="S45" s="21">
        <f t="shared" si="0"/>
        <v>0</v>
      </c>
      <c r="T45" s="25">
        <f t="shared" si="1"/>
        <v>0</v>
      </c>
      <c r="U45" s="22" t="e">
        <f t="shared" si="2"/>
        <v>#DIV/0!</v>
      </c>
    </row>
    <row r="46" spans="1:21" ht="29.25" customHeight="1" x14ac:dyDescent="0.25">
      <c r="A46" s="114">
        <v>10</v>
      </c>
      <c r="B46" s="118" t="s">
        <v>224</v>
      </c>
      <c r="C46" s="120" t="s">
        <v>38</v>
      </c>
      <c r="D46" s="123" t="s">
        <v>103</v>
      </c>
      <c r="E46" s="123">
        <v>0</v>
      </c>
      <c r="F46" s="123">
        <v>1</v>
      </c>
      <c r="G46" s="123">
        <v>0.5</v>
      </c>
      <c r="H46" s="117"/>
      <c r="I46" s="129">
        <f t="shared" ref="I46" si="9">+H46/G46*100</f>
        <v>0</v>
      </c>
      <c r="J46" s="172" t="s">
        <v>199</v>
      </c>
      <c r="K46" s="101">
        <v>10000000</v>
      </c>
      <c r="L46" s="104"/>
      <c r="M46" s="8"/>
      <c r="N46" s="31"/>
      <c r="O46" s="8"/>
      <c r="P46" s="31"/>
      <c r="Q46" s="8"/>
      <c r="R46" s="31"/>
      <c r="S46" s="21">
        <f t="shared" si="0"/>
        <v>10000000</v>
      </c>
      <c r="T46" s="25">
        <f t="shared" si="1"/>
        <v>0</v>
      </c>
      <c r="U46" s="22">
        <f>+T46/S46*100</f>
        <v>0</v>
      </c>
    </row>
    <row r="47" spans="1:21" ht="29.25" customHeight="1" x14ac:dyDescent="0.25">
      <c r="A47" s="115"/>
      <c r="B47" s="118"/>
      <c r="C47" s="121"/>
      <c r="D47" s="124"/>
      <c r="E47" s="124"/>
      <c r="F47" s="124"/>
      <c r="G47" s="124"/>
      <c r="H47" s="118"/>
      <c r="I47" s="126"/>
      <c r="J47" s="173"/>
      <c r="K47" s="102"/>
      <c r="L47" s="105"/>
      <c r="M47" s="4"/>
      <c r="N47" s="26"/>
      <c r="O47" s="4"/>
      <c r="P47" s="26"/>
      <c r="Q47" s="4"/>
      <c r="R47" s="26"/>
      <c r="S47" s="21">
        <f t="shared" si="0"/>
        <v>0</v>
      </c>
      <c r="T47" s="25">
        <f t="shared" si="1"/>
        <v>0</v>
      </c>
      <c r="U47" s="22" t="e">
        <f t="shared" si="2"/>
        <v>#DIV/0!</v>
      </c>
    </row>
    <row r="48" spans="1:21" ht="29.25" customHeight="1" x14ac:dyDescent="0.25">
      <c r="A48" s="115"/>
      <c r="B48" s="118"/>
      <c r="C48" s="121"/>
      <c r="D48" s="124"/>
      <c r="E48" s="124"/>
      <c r="F48" s="124"/>
      <c r="G48" s="124"/>
      <c r="H48" s="118"/>
      <c r="I48" s="126"/>
      <c r="J48" s="173"/>
      <c r="K48" s="102"/>
      <c r="L48" s="105"/>
      <c r="M48" s="4"/>
      <c r="N48" s="27"/>
      <c r="O48" s="4"/>
      <c r="P48" s="27"/>
      <c r="Q48" s="4"/>
      <c r="R48" s="27"/>
      <c r="S48" s="21">
        <f t="shared" si="0"/>
        <v>0</v>
      </c>
      <c r="T48" s="25">
        <f t="shared" si="1"/>
        <v>0</v>
      </c>
      <c r="U48" s="22" t="e">
        <f t="shared" si="2"/>
        <v>#DIV/0!</v>
      </c>
    </row>
    <row r="49" spans="1:21" ht="29.25" customHeight="1" thickBot="1" x14ac:dyDescent="0.3">
      <c r="A49" s="116"/>
      <c r="B49" s="119"/>
      <c r="C49" s="122"/>
      <c r="D49" s="125"/>
      <c r="E49" s="125"/>
      <c r="F49" s="125"/>
      <c r="G49" s="125"/>
      <c r="H49" s="119"/>
      <c r="I49" s="127"/>
      <c r="J49" s="174"/>
      <c r="K49" s="103"/>
      <c r="L49" s="106"/>
      <c r="M49" s="11"/>
      <c r="N49" s="28"/>
      <c r="O49" s="11"/>
      <c r="P49" s="28"/>
      <c r="Q49" s="11"/>
      <c r="R49" s="28"/>
      <c r="S49" s="21">
        <f t="shared" si="0"/>
        <v>0</v>
      </c>
      <c r="T49" s="25">
        <f t="shared" si="1"/>
        <v>0</v>
      </c>
      <c r="U49" s="22" t="e">
        <f t="shared" si="2"/>
        <v>#DIV/0!</v>
      </c>
    </row>
    <row r="50" spans="1:21" ht="29.25" customHeight="1" x14ac:dyDescent="0.25">
      <c r="A50" s="114">
        <v>11</v>
      </c>
      <c r="B50" s="118" t="s">
        <v>224</v>
      </c>
      <c r="C50" s="120" t="s">
        <v>39</v>
      </c>
      <c r="D50" s="123" t="s">
        <v>104</v>
      </c>
      <c r="E50" s="123">
        <v>115</v>
      </c>
      <c r="F50" s="123">
        <v>150</v>
      </c>
      <c r="G50" s="123">
        <v>50</v>
      </c>
      <c r="H50" s="117"/>
      <c r="I50" s="126">
        <f t="shared" ref="I50" si="10">+H50/G50*100</f>
        <v>0</v>
      </c>
      <c r="J50" s="107" t="s">
        <v>216</v>
      </c>
      <c r="K50" s="101">
        <v>62028235</v>
      </c>
      <c r="L50" s="104"/>
      <c r="M50" s="8"/>
      <c r="N50" s="29"/>
      <c r="O50" s="8"/>
      <c r="P50" s="29"/>
      <c r="Q50" s="8"/>
      <c r="R50" s="29"/>
      <c r="S50" s="21">
        <f t="shared" si="0"/>
        <v>62028235</v>
      </c>
      <c r="T50" s="25">
        <f t="shared" si="1"/>
        <v>0</v>
      </c>
      <c r="U50" s="22">
        <f>+T50/S50*100</f>
        <v>0</v>
      </c>
    </row>
    <row r="51" spans="1:21" ht="29.25" customHeight="1" x14ac:dyDescent="0.25">
      <c r="A51" s="115"/>
      <c r="B51" s="118"/>
      <c r="C51" s="121"/>
      <c r="D51" s="124"/>
      <c r="E51" s="124"/>
      <c r="F51" s="124"/>
      <c r="G51" s="124"/>
      <c r="H51" s="118"/>
      <c r="I51" s="126"/>
      <c r="J51" s="108"/>
      <c r="K51" s="102"/>
      <c r="L51" s="105"/>
      <c r="M51" s="4"/>
      <c r="N51" s="27"/>
      <c r="O51" s="4"/>
      <c r="P51" s="27"/>
      <c r="Q51" s="4"/>
      <c r="R51" s="27"/>
      <c r="S51" s="21">
        <f t="shared" si="0"/>
        <v>0</v>
      </c>
      <c r="T51" s="25">
        <f t="shared" si="1"/>
        <v>0</v>
      </c>
      <c r="U51" s="22" t="e">
        <f t="shared" si="2"/>
        <v>#DIV/0!</v>
      </c>
    </row>
    <row r="52" spans="1:21" ht="29.25" customHeight="1" x14ac:dyDescent="0.25">
      <c r="A52" s="115"/>
      <c r="B52" s="118"/>
      <c r="C52" s="121"/>
      <c r="D52" s="124"/>
      <c r="E52" s="124"/>
      <c r="F52" s="124"/>
      <c r="G52" s="124"/>
      <c r="H52" s="118"/>
      <c r="I52" s="126"/>
      <c r="J52" s="108"/>
      <c r="K52" s="102"/>
      <c r="L52" s="105"/>
      <c r="M52" s="4"/>
      <c r="N52" s="26"/>
      <c r="O52" s="4"/>
      <c r="P52" s="26"/>
      <c r="Q52" s="4"/>
      <c r="R52" s="26"/>
      <c r="S52" s="21">
        <f t="shared" si="0"/>
        <v>0</v>
      </c>
      <c r="T52" s="25">
        <f t="shared" si="1"/>
        <v>0</v>
      </c>
      <c r="U52" s="22" t="e">
        <f t="shared" si="2"/>
        <v>#DIV/0!</v>
      </c>
    </row>
    <row r="53" spans="1:21" ht="29.25" customHeight="1" thickBot="1" x14ac:dyDescent="0.3">
      <c r="A53" s="116"/>
      <c r="B53" s="119"/>
      <c r="C53" s="122"/>
      <c r="D53" s="125"/>
      <c r="E53" s="125"/>
      <c r="F53" s="125"/>
      <c r="G53" s="125"/>
      <c r="H53" s="119"/>
      <c r="I53" s="127"/>
      <c r="J53" s="109"/>
      <c r="K53" s="103"/>
      <c r="L53" s="106"/>
      <c r="M53" s="11"/>
      <c r="N53" s="30"/>
      <c r="O53" s="11"/>
      <c r="P53" s="30"/>
      <c r="Q53" s="11"/>
      <c r="R53" s="30"/>
      <c r="S53" s="21">
        <f t="shared" si="0"/>
        <v>0</v>
      </c>
      <c r="T53" s="25">
        <f t="shared" si="1"/>
        <v>0</v>
      </c>
      <c r="U53" s="22" t="e">
        <f t="shared" si="2"/>
        <v>#DIV/0!</v>
      </c>
    </row>
    <row r="54" spans="1:21" ht="29.25" customHeight="1" x14ac:dyDescent="0.25">
      <c r="A54" s="114">
        <v>12</v>
      </c>
      <c r="B54" s="118" t="s">
        <v>224</v>
      </c>
      <c r="C54" s="120" t="s">
        <v>40</v>
      </c>
      <c r="D54" s="123" t="s">
        <v>105</v>
      </c>
      <c r="E54" s="123">
        <v>80</v>
      </c>
      <c r="F54" s="123">
        <v>320</v>
      </c>
      <c r="G54" s="123">
        <v>80</v>
      </c>
      <c r="H54" s="117"/>
      <c r="I54" s="126">
        <f t="shared" ref="I54" si="11">+H54/G54*100</f>
        <v>0</v>
      </c>
      <c r="J54" s="110" t="s">
        <v>246</v>
      </c>
      <c r="K54" s="101">
        <v>70149746</v>
      </c>
      <c r="L54" s="104"/>
      <c r="M54" s="8"/>
      <c r="N54" s="29"/>
      <c r="O54" s="8"/>
      <c r="P54" s="29"/>
      <c r="Q54" s="8"/>
      <c r="R54" s="29"/>
      <c r="S54" s="21">
        <f t="shared" si="0"/>
        <v>70149746</v>
      </c>
      <c r="T54" s="25">
        <f>+L54</f>
        <v>0</v>
      </c>
      <c r="U54" s="22">
        <f>+T54/S54*100</f>
        <v>0</v>
      </c>
    </row>
    <row r="55" spans="1:21" ht="29.25" customHeight="1" x14ac:dyDescent="0.25">
      <c r="A55" s="115"/>
      <c r="B55" s="118"/>
      <c r="C55" s="121"/>
      <c r="D55" s="124"/>
      <c r="E55" s="124"/>
      <c r="F55" s="124"/>
      <c r="G55" s="124"/>
      <c r="H55" s="118"/>
      <c r="I55" s="126"/>
      <c r="J55" s="111"/>
      <c r="K55" s="102"/>
      <c r="L55" s="105"/>
      <c r="M55" s="4"/>
      <c r="N55" s="27"/>
      <c r="O55" s="4"/>
      <c r="P55" s="27"/>
      <c r="Q55" s="4"/>
      <c r="R55" s="27"/>
      <c r="S55" s="21">
        <f t="shared" si="0"/>
        <v>0</v>
      </c>
      <c r="T55" s="25">
        <f t="shared" si="1"/>
        <v>0</v>
      </c>
      <c r="U55" s="22" t="e">
        <f t="shared" si="2"/>
        <v>#DIV/0!</v>
      </c>
    </row>
    <row r="56" spans="1:21" ht="29.25" customHeight="1" x14ac:dyDescent="0.25">
      <c r="A56" s="115"/>
      <c r="B56" s="118"/>
      <c r="C56" s="121"/>
      <c r="D56" s="124"/>
      <c r="E56" s="124"/>
      <c r="F56" s="124"/>
      <c r="G56" s="124"/>
      <c r="H56" s="118"/>
      <c r="I56" s="126"/>
      <c r="J56" s="111"/>
      <c r="K56" s="102"/>
      <c r="L56" s="105"/>
      <c r="M56" s="4"/>
      <c r="N56" s="26"/>
      <c r="O56" s="4"/>
      <c r="P56" s="26"/>
      <c r="Q56" s="4"/>
      <c r="R56" s="26"/>
      <c r="S56" s="21">
        <f t="shared" si="0"/>
        <v>0</v>
      </c>
      <c r="T56" s="25">
        <f t="shared" si="1"/>
        <v>0</v>
      </c>
      <c r="U56" s="22" t="e">
        <f t="shared" si="2"/>
        <v>#DIV/0!</v>
      </c>
    </row>
    <row r="57" spans="1:21" ht="29.25" customHeight="1" thickBot="1" x14ac:dyDescent="0.3">
      <c r="A57" s="116"/>
      <c r="B57" s="119"/>
      <c r="C57" s="122"/>
      <c r="D57" s="125"/>
      <c r="E57" s="125"/>
      <c r="F57" s="125"/>
      <c r="G57" s="125"/>
      <c r="H57" s="119"/>
      <c r="I57" s="127"/>
      <c r="J57" s="112"/>
      <c r="K57" s="103"/>
      <c r="L57" s="106"/>
      <c r="M57" s="11"/>
      <c r="N57" s="30"/>
      <c r="O57" s="11"/>
      <c r="P57" s="30"/>
      <c r="Q57" s="11"/>
      <c r="R57" s="30"/>
      <c r="S57" s="21">
        <f t="shared" si="0"/>
        <v>0</v>
      </c>
      <c r="T57" s="25">
        <f t="shared" si="1"/>
        <v>0</v>
      </c>
      <c r="U57" s="22" t="e">
        <f t="shared" si="2"/>
        <v>#DIV/0!</v>
      </c>
    </row>
    <row r="58" spans="1:21" ht="29.25" customHeight="1" x14ac:dyDescent="0.25">
      <c r="A58" s="114">
        <v>13</v>
      </c>
      <c r="B58" s="118" t="s">
        <v>224</v>
      </c>
      <c r="C58" s="121" t="s">
        <v>41</v>
      </c>
      <c r="D58" s="124" t="s">
        <v>106</v>
      </c>
      <c r="E58" s="124">
        <v>0</v>
      </c>
      <c r="F58" s="124">
        <v>16</v>
      </c>
      <c r="G58" s="124">
        <v>3</v>
      </c>
      <c r="H58" s="118"/>
      <c r="I58" s="126">
        <f>+H58/G58*100</f>
        <v>0</v>
      </c>
      <c r="J58" s="110" t="s">
        <v>200</v>
      </c>
      <c r="K58" s="101"/>
      <c r="L58" s="104"/>
      <c r="M58" s="20"/>
      <c r="N58" s="25"/>
      <c r="O58" s="20"/>
      <c r="P58" s="25"/>
      <c r="Q58" s="20"/>
      <c r="R58" s="25"/>
      <c r="S58" s="21">
        <f t="shared" si="0"/>
        <v>0</v>
      </c>
      <c r="T58" s="25">
        <f>+L58</f>
        <v>0</v>
      </c>
      <c r="U58" s="22" t="e">
        <f>+T58/S58*100</f>
        <v>#DIV/0!</v>
      </c>
    </row>
    <row r="59" spans="1:21" ht="29.25" customHeight="1" x14ac:dyDescent="0.25">
      <c r="A59" s="115"/>
      <c r="B59" s="118"/>
      <c r="C59" s="121"/>
      <c r="D59" s="124"/>
      <c r="E59" s="124"/>
      <c r="F59" s="124"/>
      <c r="G59" s="124"/>
      <c r="H59" s="118"/>
      <c r="I59" s="126"/>
      <c r="J59" s="111"/>
      <c r="K59" s="102"/>
      <c r="L59" s="105"/>
      <c r="M59" s="4"/>
      <c r="N59" s="26"/>
      <c r="O59" s="4"/>
      <c r="P59" s="26"/>
      <c r="Q59" s="4"/>
      <c r="R59" s="26"/>
      <c r="S59" s="21">
        <f t="shared" si="0"/>
        <v>0</v>
      </c>
      <c r="T59" s="25">
        <f t="shared" si="1"/>
        <v>0</v>
      </c>
      <c r="U59" s="22" t="e">
        <f t="shared" ref="U59:U61" si="12">+T59/S59*100</f>
        <v>#DIV/0!</v>
      </c>
    </row>
    <row r="60" spans="1:21" ht="29.25" customHeight="1" x14ac:dyDescent="0.25">
      <c r="A60" s="115"/>
      <c r="B60" s="118"/>
      <c r="C60" s="121"/>
      <c r="D60" s="124"/>
      <c r="E60" s="124"/>
      <c r="F60" s="124"/>
      <c r="G60" s="124"/>
      <c r="H60" s="118"/>
      <c r="I60" s="126"/>
      <c r="J60" s="111"/>
      <c r="K60" s="102"/>
      <c r="L60" s="105"/>
      <c r="M60" s="4"/>
      <c r="N60" s="27"/>
      <c r="O60" s="4"/>
      <c r="P60" s="27"/>
      <c r="Q60" s="4"/>
      <c r="R60" s="27"/>
      <c r="S60" s="21">
        <f t="shared" si="0"/>
        <v>0</v>
      </c>
      <c r="T60" s="25">
        <f t="shared" si="1"/>
        <v>0</v>
      </c>
      <c r="U60" s="22" t="e">
        <f t="shared" si="12"/>
        <v>#DIV/0!</v>
      </c>
    </row>
    <row r="61" spans="1:21" ht="29.25" customHeight="1" thickBot="1" x14ac:dyDescent="0.3">
      <c r="A61" s="116"/>
      <c r="B61" s="119"/>
      <c r="C61" s="122"/>
      <c r="D61" s="125"/>
      <c r="E61" s="125"/>
      <c r="F61" s="125"/>
      <c r="G61" s="125"/>
      <c r="H61" s="119"/>
      <c r="I61" s="127"/>
      <c r="J61" s="112"/>
      <c r="K61" s="103"/>
      <c r="L61" s="106"/>
      <c r="M61" s="11"/>
      <c r="N61" s="28"/>
      <c r="O61" s="11"/>
      <c r="P61" s="28"/>
      <c r="Q61" s="11"/>
      <c r="R61" s="28"/>
      <c r="S61" s="21">
        <f t="shared" si="0"/>
        <v>0</v>
      </c>
      <c r="T61" s="25">
        <f t="shared" si="1"/>
        <v>0</v>
      </c>
      <c r="U61" s="22" t="e">
        <f t="shared" si="12"/>
        <v>#DIV/0!</v>
      </c>
    </row>
    <row r="62" spans="1:21" ht="29.25" customHeight="1" x14ac:dyDescent="0.25">
      <c r="A62" s="114">
        <v>14</v>
      </c>
      <c r="B62" s="118" t="s">
        <v>224</v>
      </c>
      <c r="C62" s="120" t="s">
        <v>43</v>
      </c>
      <c r="D62" s="123" t="s">
        <v>107</v>
      </c>
      <c r="E62" s="123">
        <v>1</v>
      </c>
      <c r="F62" s="123">
        <v>1</v>
      </c>
      <c r="G62" s="123">
        <v>1</v>
      </c>
      <c r="H62" s="117"/>
      <c r="I62" s="126">
        <f t="shared" ref="I62" si="13">+H62/G62*100</f>
        <v>0</v>
      </c>
      <c r="J62" s="110" t="s">
        <v>247</v>
      </c>
      <c r="K62" s="101"/>
      <c r="L62" s="104">
        <v>0</v>
      </c>
      <c r="M62" s="8"/>
      <c r="N62" s="29"/>
      <c r="O62" s="8"/>
      <c r="P62" s="29"/>
      <c r="Q62" s="8"/>
      <c r="R62" s="29"/>
      <c r="S62" s="21">
        <f t="shared" si="0"/>
        <v>0</v>
      </c>
      <c r="T62" s="25">
        <f t="shared" si="1"/>
        <v>0</v>
      </c>
      <c r="U62" s="22" t="e">
        <f>+T62/S62*100</f>
        <v>#DIV/0!</v>
      </c>
    </row>
    <row r="63" spans="1:21" ht="29.25" customHeight="1" x14ac:dyDescent="0.25">
      <c r="A63" s="115"/>
      <c r="B63" s="118"/>
      <c r="C63" s="121"/>
      <c r="D63" s="124"/>
      <c r="E63" s="124"/>
      <c r="F63" s="124"/>
      <c r="G63" s="124"/>
      <c r="H63" s="118"/>
      <c r="I63" s="126"/>
      <c r="J63" s="111"/>
      <c r="K63" s="102"/>
      <c r="L63" s="105"/>
      <c r="M63" s="4"/>
      <c r="N63" s="27"/>
      <c r="O63" s="4"/>
      <c r="P63" s="27"/>
      <c r="Q63" s="4"/>
      <c r="R63" s="27"/>
      <c r="S63" s="21">
        <f t="shared" si="0"/>
        <v>0</v>
      </c>
      <c r="T63" s="25">
        <f t="shared" si="1"/>
        <v>0</v>
      </c>
      <c r="U63" s="22" t="e">
        <f t="shared" ref="U63:U65" si="14">+T63/S63*100</f>
        <v>#DIV/0!</v>
      </c>
    </row>
    <row r="64" spans="1:21" ht="29.25" customHeight="1" x14ac:dyDescent="0.25">
      <c r="A64" s="115"/>
      <c r="B64" s="118"/>
      <c r="C64" s="121"/>
      <c r="D64" s="124"/>
      <c r="E64" s="124"/>
      <c r="F64" s="124"/>
      <c r="G64" s="124"/>
      <c r="H64" s="118"/>
      <c r="I64" s="126"/>
      <c r="J64" s="111"/>
      <c r="K64" s="102"/>
      <c r="L64" s="105"/>
      <c r="M64" s="4"/>
      <c r="N64" s="26"/>
      <c r="O64" s="4"/>
      <c r="P64" s="26"/>
      <c r="Q64" s="4"/>
      <c r="R64" s="26"/>
      <c r="S64" s="21">
        <f t="shared" si="0"/>
        <v>0</v>
      </c>
      <c r="T64" s="25">
        <f t="shared" si="1"/>
        <v>0</v>
      </c>
      <c r="U64" s="22" t="e">
        <f t="shared" si="14"/>
        <v>#DIV/0!</v>
      </c>
    </row>
    <row r="65" spans="1:21" ht="29.25" customHeight="1" thickBot="1" x14ac:dyDescent="0.3">
      <c r="A65" s="116"/>
      <c r="B65" s="119"/>
      <c r="C65" s="122"/>
      <c r="D65" s="125"/>
      <c r="E65" s="125"/>
      <c r="F65" s="125"/>
      <c r="G65" s="125"/>
      <c r="H65" s="119"/>
      <c r="I65" s="127"/>
      <c r="J65" s="112"/>
      <c r="K65" s="103"/>
      <c r="L65" s="106"/>
      <c r="M65" s="11"/>
      <c r="N65" s="30"/>
      <c r="O65" s="11"/>
      <c r="P65" s="30"/>
      <c r="Q65" s="11"/>
      <c r="R65" s="30"/>
      <c r="S65" s="21">
        <f t="shared" si="0"/>
        <v>0</v>
      </c>
      <c r="T65" s="25">
        <f t="shared" si="1"/>
        <v>0</v>
      </c>
      <c r="U65" s="22" t="e">
        <f t="shared" si="14"/>
        <v>#DIV/0!</v>
      </c>
    </row>
    <row r="66" spans="1:21" ht="29.25" customHeight="1" x14ac:dyDescent="0.25">
      <c r="A66" s="114">
        <v>15</v>
      </c>
      <c r="B66" s="118" t="s">
        <v>224</v>
      </c>
      <c r="C66" s="120" t="s">
        <v>42</v>
      </c>
      <c r="D66" s="123" t="s">
        <v>108</v>
      </c>
      <c r="E66" s="123">
        <v>900</v>
      </c>
      <c r="F66" s="123">
        <v>2000</v>
      </c>
      <c r="G66" s="123">
        <v>1000</v>
      </c>
      <c r="H66" s="117"/>
      <c r="I66" s="126">
        <f t="shared" ref="I66" si="15">+H66/G66*100</f>
        <v>0</v>
      </c>
      <c r="J66" s="110" t="s">
        <v>201</v>
      </c>
      <c r="K66" s="101"/>
      <c r="L66" s="104">
        <v>0</v>
      </c>
      <c r="M66" s="8"/>
      <c r="N66" s="29"/>
      <c r="O66" s="8"/>
      <c r="P66" s="29"/>
      <c r="Q66" s="8"/>
      <c r="R66" s="29"/>
      <c r="S66" s="21">
        <f t="shared" si="0"/>
        <v>0</v>
      </c>
      <c r="T66" s="25">
        <f t="shared" si="1"/>
        <v>0</v>
      </c>
      <c r="U66" s="22" t="e">
        <f>+T66/S66*100</f>
        <v>#DIV/0!</v>
      </c>
    </row>
    <row r="67" spans="1:21" ht="29.25" customHeight="1" x14ac:dyDescent="0.25">
      <c r="A67" s="115"/>
      <c r="B67" s="118"/>
      <c r="C67" s="121"/>
      <c r="D67" s="124"/>
      <c r="E67" s="124"/>
      <c r="F67" s="124"/>
      <c r="G67" s="124"/>
      <c r="H67" s="118"/>
      <c r="I67" s="126"/>
      <c r="J67" s="111"/>
      <c r="K67" s="102"/>
      <c r="L67" s="105"/>
      <c r="M67" s="4"/>
      <c r="N67" s="27"/>
      <c r="O67" s="4"/>
      <c r="P67" s="27"/>
      <c r="Q67" s="4"/>
      <c r="R67" s="27"/>
      <c r="S67" s="21">
        <f t="shared" si="0"/>
        <v>0</v>
      </c>
      <c r="T67" s="25">
        <f t="shared" si="1"/>
        <v>0</v>
      </c>
      <c r="U67" s="22" t="e">
        <f t="shared" ref="U67:U69" si="16">+T67/S67*100</f>
        <v>#DIV/0!</v>
      </c>
    </row>
    <row r="68" spans="1:21" ht="29.25" customHeight="1" x14ac:dyDescent="0.25">
      <c r="A68" s="115"/>
      <c r="B68" s="118"/>
      <c r="C68" s="121"/>
      <c r="D68" s="124"/>
      <c r="E68" s="124"/>
      <c r="F68" s="124"/>
      <c r="G68" s="124"/>
      <c r="H68" s="118"/>
      <c r="I68" s="126"/>
      <c r="J68" s="111"/>
      <c r="K68" s="102"/>
      <c r="L68" s="105"/>
      <c r="M68" s="4"/>
      <c r="N68" s="27"/>
      <c r="O68" s="4"/>
      <c r="P68" s="27"/>
      <c r="Q68" s="4"/>
      <c r="R68" s="27"/>
      <c r="S68" s="21">
        <f t="shared" si="0"/>
        <v>0</v>
      </c>
      <c r="T68" s="25">
        <f t="shared" si="1"/>
        <v>0</v>
      </c>
      <c r="U68" s="22" t="e">
        <f t="shared" si="16"/>
        <v>#DIV/0!</v>
      </c>
    </row>
    <row r="69" spans="1:21" ht="29.25" customHeight="1" thickBot="1" x14ac:dyDescent="0.3">
      <c r="A69" s="116"/>
      <c r="B69" s="119"/>
      <c r="C69" s="122"/>
      <c r="D69" s="125"/>
      <c r="E69" s="125"/>
      <c r="F69" s="125"/>
      <c r="G69" s="125"/>
      <c r="H69" s="119"/>
      <c r="I69" s="127"/>
      <c r="J69" s="112"/>
      <c r="K69" s="103"/>
      <c r="L69" s="106"/>
      <c r="M69" s="11"/>
      <c r="N69" s="28"/>
      <c r="O69" s="11"/>
      <c r="P69" s="28"/>
      <c r="Q69" s="11"/>
      <c r="R69" s="28"/>
      <c r="S69" s="21">
        <f t="shared" si="0"/>
        <v>0</v>
      </c>
      <c r="T69" s="25">
        <f t="shared" si="1"/>
        <v>0</v>
      </c>
      <c r="U69" s="22" t="e">
        <f t="shared" si="16"/>
        <v>#DIV/0!</v>
      </c>
    </row>
    <row r="70" spans="1:21" ht="29.25" customHeight="1" x14ac:dyDescent="0.25">
      <c r="A70" s="114">
        <v>16</v>
      </c>
      <c r="B70" s="118" t="s">
        <v>224</v>
      </c>
      <c r="C70" s="120" t="s">
        <v>44</v>
      </c>
      <c r="D70" s="123" t="s">
        <v>109</v>
      </c>
      <c r="E70" s="123">
        <v>0</v>
      </c>
      <c r="F70" s="123">
        <v>1</v>
      </c>
      <c r="G70" s="123">
        <v>1</v>
      </c>
      <c r="H70" s="117"/>
      <c r="I70" s="126">
        <f t="shared" ref="I70" si="17">+H70/G70*100</f>
        <v>0</v>
      </c>
      <c r="J70" s="110" t="s">
        <v>248</v>
      </c>
      <c r="K70" s="101">
        <v>0</v>
      </c>
      <c r="L70" s="104">
        <v>0</v>
      </c>
      <c r="M70" s="8"/>
      <c r="N70" s="31"/>
      <c r="O70" s="8"/>
      <c r="P70" s="31"/>
      <c r="Q70" s="8"/>
      <c r="R70" s="31"/>
      <c r="S70" s="21">
        <f t="shared" si="0"/>
        <v>0</v>
      </c>
      <c r="T70" s="25">
        <f t="shared" si="1"/>
        <v>0</v>
      </c>
      <c r="U70" s="22" t="e">
        <f>+T70/S70*100</f>
        <v>#DIV/0!</v>
      </c>
    </row>
    <row r="71" spans="1:21" ht="29.25" customHeight="1" x14ac:dyDescent="0.25">
      <c r="A71" s="115"/>
      <c r="B71" s="118"/>
      <c r="C71" s="121"/>
      <c r="D71" s="124"/>
      <c r="E71" s="124"/>
      <c r="F71" s="124"/>
      <c r="G71" s="124"/>
      <c r="H71" s="118"/>
      <c r="I71" s="126"/>
      <c r="J71" s="111"/>
      <c r="K71" s="102"/>
      <c r="L71" s="105"/>
      <c r="M71" s="4"/>
      <c r="N71" s="26"/>
      <c r="O71" s="4"/>
      <c r="P71" s="26"/>
      <c r="Q71" s="4"/>
      <c r="R71" s="26"/>
      <c r="S71" s="21">
        <f t="shared" si="0"/>
        <v>0</v>
      </c>
      <c r="T71" s="25">
        <f t="shared" si="1"/>
        <v>0</v>
      </c>
      <c r="U71" s="22" t="e">
        <f t="shared" ref="U71:U73" si="18">+T71/S71*100</f>
        <v>#DIV/0!</v>
      </c>
    </row>
    <row r="72" spans="1:21" ht="29.25" customHeight="1" x14ac:dyDescent="0.25">
      <c r="A72" s="115"/>
      <c r="B72" s="118"/>
      <c r="C72" s="121"/>
      <c r="D72" s="124"/>
      <c r="E72" s="124"/>
      <c r="F72" s="124"/>
      <c r="G72" s="124"/>
      <c r="H72" s="118"/>
      <c r="I72" s="126"/>
      <c r="J72" s="111"/>
      <c r="K72" s="102"/>
      <c r="L72" s="105"/>
      <c r="M72" s="4"/>
      <c r="N72" s="27"/>
      <c r="O72" s="4"/>
      <c r="P72" s="27"/>
      <c r="Q72" s="4"/>
      <c r="R72" s="27"/>
      <c r="S72" s="21">
        <f t="shared" si="0"/>
        <v>0</v>
      </c>
      <c r="T72" s="25">
        <f t="shared" si="1"/>
        <v>0</v>
      </c>
      <c r="U72" s="22" t="e">
        <f t="shared" si="18"/>
        <v>#DIV/0!</v>
      </c>
    </row>
    <row r="73" spans="1:21" ht="29.25" customHeight="1" thickBot="1" x14ac:dyDescent="0.3">
      <c r="A73" s="116"/>
      <c r="B73" s="119"/>
      <c r="C73" s="122"/>
      <c r="D73" s="125"/>
      <c r="E73" s="125"/>
      <c r="F73" s="125"/>
      <c r="G73" s="125"/>
      <c r="H73" s="119"/>
      <c r="I73" s="127"/>
      <c r="J73" s="112"/>
      <c r="K73" s="103"/>
      <c r="L73" s="106"/>
      <c r="M73" s="11"/>
      <c r="N73" s="28"/>
      <c r="O73" s="11"/>
      <c r="P73" s="28"/>
      <c r="Q73" s="11"/>
      <c r="R73" s="28"/>
      <c r="S73" s="21">
        <f t="shared" si="0"/>
        <v>0</v>
      </c>
      <c r="T73" s="25">
        <f t="shared" si="1"/>
        <v>0</v>
      </c>
      <c r="U73" s="22" t="e">
        <f t="shared" si="18"/>
        <v>#DIV/0!</v>
      </c>
    </row>
    <row r="74" spans="1:21" ht="29.25" customHeight="1" x14ac:dyDescent="0.25">
      <c r="A74" s="114">
        <v>17</v>
      </c>
      <c r="B74" s="118" t="s">
        <v>224</v>
      </c>
      <c r="C74" s="120" t="s">
        <v>45</v>
      </c>
      <c r="D74" s="123" t="s">
        <v>110</v>
      </c>
      <c r="E74" s="123">
        <v>0</v>
      </c>
      <c r="F74" s="123">
        <v>20</v>
      </c>
      <c r="G74" s="123">
        <v>10</v>
      </c>
      <c r="H74" s="117"/>
      <c r="I74" s="126">
        <f>+H74/G74*100%</f>
        <v>0</v>
      </c>
      <c r="J74" s="110" t="s">
        <v>249</v>
      </c>
      <c r="K74" s="101">
        <v>0</v>
      </c>
      <c r="L74" s="104">
        <v>0</v>
      </c>
      <c r="M74" s="8"/>
      <c r="N74" s="29"/>
      <c r="O74" s="8"/>
      <c r="P74" s="29"/>
      <c r="Q74" s="8"/>
      <c r="R74" s="29"/>
      <c r="S74" s="21">
        <f t="shared" si="0"/>
        <v>0</v>
      </c>
      <c r="T74" s="25">
        <f t="shared" si="1"/>
        <v>0</v>
      </c>
      <c r="U74" s="22" t="e">
        <f>+T74/S74*100</f>
        <v>#DIV/0!</v>
      </c>
    </row>
    <row r="75" spans="1:21" ht="29.25" customHeight="1" x14ac:dyDescent="0.25">
      <c r="A75" s="115"/>
      <c r="B75" s="118"/>
      <c r="C75" s="121"/>
      <c r="D75" s="124"/>
      <c r="E75" s="124"/>
      <c r="F75" s="124"/>
      <c r="G75" s="124"/>
      <c r="H75" s="118"/>
      <c r="I75" s="126"/>
      <c r="J75" s="111"/>
      <c r="K75" s="102"/>
      <c r="L75" s="105"/>
      <c r="M75" s="4"/>
      <c r="N75" s="27"/>
      <c r="O75" s="4"/>
      <c r="P75" s="27"/>
      <c r="Q75" s="4"/>
      <c r="R75" s="27"/>
      <c r="S75" s="21">
        <f t="shared" ref="S75:S117" si="19">+K75</f>
        <v>0</v>
      </c>
      <c r="T75" s="25">
        <f t="shared" ref="T75:T117" si="20">+L75</f>
        <v>0</v>
      </c>
      <c r="U75" s="22" t="e">
        <f t="shared" ref="U75:U77" si="21">+T75/S75*100</f>
        <v>#DIV/0!</v>
      </c>
    </row>
    <row r="76" spans="1:21" ht="29.25" customHeight="1" x14ac:dyDescent="0.25">
      <c r="A76" s="115"/>
      <c r="B76" s="118"/>
      <c r="C76" s="121"/>
      <c r="D76" s="124"/>
      <c r="E76" s="124"/>
      <c r="F76" s="124"/>
      <c r="G76" s="124"/>
      <c r="H76" s="118"/>
      <c r="I76" s="126"/>
      <c r="J76" s="111"/>
      <c r="K76" s="102"/>
      <c r="L76" s="105"/>
      <c r="M76" s="4"/>
      <c r="N76" s="26"/>
      <c r="O76" s="4"/>
      <c r="P76" s="26"/>
      <c r="Q76" s="4"/>
      <c r="R76" s="26"/>
      <c r="S76" s="21">
        <f t="shared" si="19"/>
        <v>0</v>
      </c>
      <c r="T76" s="25">
        <f t="shared" si="20"/>
        <v>0</v>
      </c>
      <c r="U76" s="22" t="e">
        <f t="shared" si="21"/>
        <v>#DIV/0!</v>
      </c>
    </row>
    <row r="77" spans="1:21" ht="29.25" customHeight="1" thickBot="1" x14ac:dyDescent="0.3">
      <c r="A77" s="116"/>
      <c r="B77" s="119"/>
      <c r="C77" s="122"/>
      <c r="D77" s="125"/>
      <c r="E77" s="125"/>
      <c r="F77" s="125"/>
      <c r="G77" s="125"/>
      <c r="H77" s="119"/>
      <c r="I77" s="127"/>
      <c r="J77" s="112"/>
      <c r="K77" s="103"/>
      <c r="L77" s="106"/>
      <c r="M77" s="11"/>
      <c r="N77" s="30"/>
      <c r="O77" s="11"/>
      <c r="P77" s="30"/>
      <c r="Q77" s="11"/>
      <c r="R77" s="30"/>
      <c r="S77" s="21">
        <f t="shared" si="19"/>
        <v>0</v>
      </c>
      <c r="T77" s="25">
        <f t="shared" si="20"/>
        <v>0</v>
      </c>
      <c r="U77" s="22" t="e">
        <f t="shared" si="21"/>
        <v>#DIV/0!</v>
      </c>
    </row>
    <row r="78" spans="1:21" ht="29.25" customHeight="1" x14ac:dyDescent="0.25">
      <c r="A78" s="114">
        <v>18</v>
      </c>
      <c r="B78" s="118" t="s">
        <v>224</v>
      </c>
      <c r="C78" s="120" t="s">
        <v>46</v>
      </c>
      <c r="D78" s="123" t="s">
        <v>111</v>
      </c>
      <c r="E78" s="123">
        <v>1</v>
      </c>
      <c r="F78" s="123">
        <v>4</v>
      </c>
      <c r="G78" s="123">
        <v>2</v>
      </c>
      <c r="H78" s="117"/>
      <c r="I78" s="126">
        <f>+H78/G78*100%</f>
        <v>0</v>
      </c>
      <c r="J78" s="110" t="s">
        <v>213</v>
      </c>
      <c r="K78" s="101">
        <v>0</v>
      </c>
      <c r="L78" s="104">
        <v>0</v>
      </c>
      <c r="M78" s="8"/>
      <c r="N78" s="29"/>
      <c r="O78" s="8"/>
      <c r="P78" s="29"/>
      <c r="Q78" s="8"/>
      <c r="R78" s="29"/>
      <c r="S78" s="21">
        <f t="shared" si="19"/>
        <v>0</v>
      </c>
      <c r="T78" s="25">
        <f t="shared" si="20"/>
        <v>0</v>
      </c>
      <c r="U78" s="22" t="e">
        <f>+T78/S78*100</f>
        <v>#DIV/0!</v>
      </c>
    </row>
    <row r="79" spans="1:21" ht="29.25" customHeight="1" x14ac:dyDescent="0.25">
      <c r="A79" s="115"/>
      <c r="B79" s="118"/>
      <c r="C79" s="121"/>
      <c r="D79" s="124"/>
      <c r="E79" s="124"/>
      <c r="F79" s="124"/>
      <c r="G79" s="124"/>
      <c r="H79" s="118"/>
      <c r="I79" s="126"/>
      <c r="J79" s="111"/>
      <c r="K79" s="102"/>
      <c r="L79" s="105"/>
      <c r="M79" s="4"/>
      <c r="N79" s="27"/>
      <c r="O79" s="4"/>
      <c r="P79" s="27"/>
      <c r="Q79" s="4"/>
      <c r="R79" s="27"/>
      <c r="S79" s="21">
        <f t="shared" si="19"/>
        <v>0</v>
      </c>
      <c r="T79" s="25">
        <f t="shared" si="20"/>
        <v>0</v>
      </c>
      <c r="U79" s="22" t="e">
        <f t="shared" ref="U79:U81" si="22">+T79/S79*100</f>
        <v>#DIV/0!</v>
      </c>
    </row>
    <row r="80" spans="1:21" ht="29.25" customHeight="1" x14ac:dyDescent="0.25">
      <c r="A80" s="115"/>
      <c r="B80" s="118"/>
      <c r="C80" s="121"/>
      <c r="D80" s="124"/>
      <c r="E80" s="124"/>
      <c r="F80" s="124"/>
      <c r="G80" s="124"/>
      <c r="H80" s="118"/>
      <c r="I80" s="126"/>
      <c r="J80" s="111"/>
      <c r="K80" s="102"/>
      <c r="L80" s="105"/>
      <c r="M80" s="4"/>
      <c r="N80" s="27"/>
      <c r="O80" s="4"/>
      <c r="P80" s="27"/>
      <c r="Q80" s="4"/>
      <c r="R80" s="27"/>
      <c r="S80" s="21">
        <f t="shared" si="19"/>
        <v>0</v>
      </c>
      <c r="T80" s="25">
        <f t="shared" si="20"/>
        <v>0</v>
      </c>
      <c r="U80" s="22" t="e">
        <f t="shared" si="22"/>
        <v>#DIV/0!</v>
      </c>
    </row>
    <row r="81" spans="1:21" ht="29.25" customHeight="1" thickBot="1" x14ac:dyDescent="0.3">
      <c r="A81" s="116"/>
      <c r="B81" s="119"/>
      <c r="C81" s="122"/>
      <c r="D81" s="125"/>
      <c r="E81" s="125"/>
      <c r="F81" s="125"/>
      <c r="G81" s="125"/>
      <c r="H81" s="119"/>
      <c r="I81" s="127"/>
      <c r="J81" s="112"/>
      <c r="K81" s="103"/>
      <c r="L81" s="106"/>
      <c r="M81" s="11"/>
      <c r="N81" s="28"/>
      <c r="O81" s="11"/>
      <c r="P81" s="28"/>
      <c r="Q81" s="11"/>
      <c r="R81" s="28"/>
      <c r="S81" s="21">
        <f t="shared" si="19"/>
        <v>0</v>
      </c>
      <c r="T81" s="25">
        <f t="shared" si="20"/>
        <v>0</v>
      </c>
      <c r="U81" s="22" t="e">
        <f t="shared" si="22"/>
        <v>#DIV/0!</v>
      </c>
    </row>
    <row r="82" spans="1:21" ht="29.25" customHeight="1" x14ac:dyDescent="0.25">
      <c r="A82" s="114">
        <v>19</v>
      </c>
      <c r="B82" s="118" t="s">
        <v>224</v>
      </c>
      <c r="C82" s="120" t="s">
        <v>47</v>
      </c>
      <c r="D82" s="123" t="s">
        <v>112</v>
      </c>
      <c r="E82" s="123">
        <v>4</v>
      </c>
      <c r="F82" s="123">
        <v>9</v>
      </c>
      <c r="G82" s="123">
        <v>3</v>
      </c>
      <c r="H82" s="117"/>
      <c r="I82" s="126">
        <f t="shared" ref="I82" si="23">+H82/G82*100</f>
        <v>0</v>
      </c>
      <c r="J82" s="110" t="s">
        <v>214</v>
      </c>
      <c r="K82" s="101">
        <v>0</v>
      </c>
      <c r="L82" s="104">
        <v>0</v>
      </c>
      <c r="M82" s="8"/>
      <c r="N82" s="31"/>
      <c r="O82" s="8"/>
      <c r="P82" s="31"/>
      <c r="Q82" s="8"/>
      <c r="R82" s="31"/>
      <c r="S82" s="21">
        <f t="shared" si="19"/>
        <v>0</v>
      </c>
      <c r="T82" s="25">
        <f t="shared" si="20"/>
        <v>0</v>
      </c>
      <c r="U82" s="22" t="e">
        <f>+T82/S82*100</f>
        <v>#DIV/0!</v>
      </c>
    </row>
    <row r="83" spans="1:21" ht="29.25" customHeight="1" x14ac:dyDescent="0.25">
      <c r="A83" s="115"/>
      <c r="B83" s="118"/>
      <c r="C83" s="121"/>
      <c r="D83" s="124"/>
      <c r="E83" s="124"/>
      <c r="F83" s="124"/>
      <c r="G83" s="124"/>
      <c r="H83" s="118"/>
      <c r="I83" s="126"/>
      <c r="J83" s="111"/>
      <c r="K83" s="102"/>
      <c r="L83" s="105"/>
      <c r="M83" s="4"/>
      <c r="N83" s="26"/>
      <c r="O83" s="4"/>
      <c r="P83" s="26"/>
      <c r="Q83" s="4"/>
      <c r="R83" s="26"/>
      <c r="S83" s="21">
        <f t="shared" si="19"/>
        <v>0</v>
      </c>
      <c r="T83" s="25">
        <f t="shared" si="20"/>
        <v>0</v>
      </c>
      <c r="U83" s="22" t="e">
        <f t="shared" ref="U83:U85" si="24">+T83/S83*100</f>
        <v>#DIV/0!</v>
      </c>
    </row>
    <row r="84" spans="1:21" ht="29.25" customHeight="1" x14ac:dyDescent="0.25">
      <c r="A84" s="115"/>
      <c r="B84" s="118"/>
      <c r="C84" s="121"/>
      <c r="D84" s="124"/>
      <c r="E84" s="124"/>
      <c r="F84" s="124"/>
      <c r="G84" s="124"/>
      <c r="H84" s="118"/>
      <c r="I84" s="126"/>
      <c r="J84" s="111"/>
      <c r="K84" s="102"/>
      <c r="L84" s="105"/>
      <c r="M84" s="4"/>
      <c r="N84" s="27"/>
      <c r="O84" s="4"/>
      <c r="P84" s="27"/>
      <c r="Q84" s="4"/>
      <c r="R84" s="27"/>
      <c r="S84" s="21">
        <f t="shared" si="19"/>
        <v>0</v>
      </c>
      <c r="T84" s="25">
        <f t="shared" si="20"/>
        <v>0</v>
      </c>
      <c r="U84" s="22" t="e">
        <f t="shared" si="24"/>
        <v>#DIV/0!</v>
      </c>
    </row>
    <row r="85" spans="1:21" ht="29.25" customHeight="1" thickBot="1" x14ac:dyDescent="0.3">
      <c r="A85" s="116"/>
      <c r="B85" s="119"/>
      <c r="C85" s="122"/>
      <c r="D85" s="125"/>
      <c r="E85" s="125"/>
      <c r="F85" s="125"/>
      <c r="G85" s="125"/>
      <c r="H85" s="119"/>
      <c r="I85" s="127"/>
      <c r="J85" s="112"/>
      <c r="K85" s="103"/>
      <c r="L85" s="106"/>
      <c r="M85" s="11"/>
      <c r="N85" s="28"/>
      <c r="O85" s="11"/>
      <c r="P85" s="28"/>
      <c r="Q85" s="11"/>
      <c r="R85" s="28"/>
      <c r="S85" s="21">
        <f t="shared" si="19"/>
        <v>0</v>
      </c>
      <c r="T85" s="25">
        <f t="shared" si="20"/>
        <v>0</v>
      </c>
      <c r="U85" s="22" t="e">
        <f t="shared" si="24"/>
        <v>#DIV/0!</v>
      </c>
    </row>
    <row r="86" spans="1:21" ht="29.25" customHeight="1" x14ac:dyDescent="0.25">
      <c r="A86" s="114">
        <v>20</v>
      </c>
      <c r="B86" s="118" t="s">
        <v>224</v>
      </c>
      <c r="C86" s="120" t="s">
        <v>48</v>
      </c>
      <c r="D86" s="123" t="s">
        <v>113</v>
      </c>
      <c r="E86" s="123">
        <v>0</v>
      </c>
      <c r="F86" s="123">
        <v>1</v>
      </c>
      <c r="G86" s="123">
        <v>1</v>
      </c>
      <c r="H86" s="117"/>
      <c r="I86" s="126">
        <f t="shared" ref="I86" si="25">+H86/G86*100</f>
        <v>0</v>
      </c>
      <c r="J86" s="110" t="s">
        <v>215</v>
      </c>
      <c r="K86" s="101">
        <v>15000000</v>
      </c>
      <c r="L86" s="104">
        <v>0</v>
      </c>
      <c r="M86" s="8"/>
      <c r="N86" s="29"/>
      <c r="O86" s="8"/>
      <c r="P86" s="29"/>
      <c r="Q86" s="8"/>
      <c r="R86" s="29"/>
      <c r="S86" s="21">
        <f t="shared" si="19"/>
        <v>15000000</v>
      </c>
      <c r="T86" s="25">
        <f t="shared" si="20"/>
        <v>0</v>
      </c>
      <c r="U86" s="22">
        <f>+T86/S86*100</f>
        <v>0</v>
      </c>
    </row>
    <row r="87" spans="1:21" ht="29.25" customHeight="1" x14ac:dyDescent="0.25">
      <c r="A87" s="115"/>
      <c r="B87" s="118"/>
      <c r="C87" s="121"/>
      <c r="D87" s="124"/>
      <c r="E87" s="124"/>
      <c r="F87" s="124"/>
      <c r="G87" s="124"/>
      <c r="H87" s="118"/>
      <c r="I87" s="126"/>
      <c r="J87" s="111"/>
      <c r="K87" s="102"/>
      <c r="L87" s="105"/>
      <c r="M87" s="4"/>
      <c r="N87" s="27"/>
      <c r="O87" s="4"/>
      <c r="P87" s="27"/>
      <c r="Q87" s="4"/>
      <c r="R87" s="27"/>
      <c r="S87" s="21">
        <f t="shared" si="19"/>
        <v>0</v>
      </c>
      <c r="T87" s="25">
        <f t="shared" si="20"/>
        <v>0</v>
      </c>
      <c r="U87" s="22" t="e">
        <f t="shared" ref="U87:U89" si="26">+T87/S87*100</f>
        <v>#DIV/0!</v>
      </c>
    </row>
    <row r="88" spans="1:21" ht="29.25" customHeight="1" x14ac:dyDescent="0.25">
      <c r="A88" s="115"/>
      <c r="B88" s="118"/>
      <c r="C88" s="121"/>
      <c r="D88" s="124"/>
      <c r="E88" s="124"/>
      <c r="F88" s="124"/>
      <c r="G88" s="124"/>
      <c r="H88" s="118"/>
      <c r="I88" s="126"/>
      <c r="J88" s="111"/>
      <c r="K88" s="102"/>
      <c r="L88" s="105"/>
      <c r="M88" s="4"/>
      <c r="N88" s="26"/>
      <c r="O88" s="4"/>
      <c r="P88" s="26"/>
      <c r="Q88" s="4"/>
      <c r="R88" s="26"/>
      <c r="S88" s="21">
        <f t="shared" si="19"/>
        <v>0</v>
      </c>
      <c r="T88" s="25">
        <f t="shared" si="20"/>
        <v>0</v>
      </c>
      <c r="U88" s="22" t="e">
        <f t="shared" si="26"/>
        <v>#DIV/0!</v>
      </c>
    </row>
    <row r="89" spans="1:21" ht="29.25" customHeight="1" thickBot="1" x14ac:dyDescent="0.3">
      <c r="A89" s="116"/>
      <c r="B89" s="119"/>
      <c r="C89" s="122"/>
      <c r="D89" s="125"/>
      <c r="E89" s="125"/>
      <c r="F89" s="125"/>
      <c r="G89" s="125"/>
      <c r="H89" s="119"/>
      <c r="I89" s="127"/>
      <c r="J89" s="112"/>
      <c r="K89" s="103"/>
      <c r="L89" s="106"/>
      <c r="M89" s="11"/>
      <c r="N89" s="30"/>
      <c r="O89" s="11"/>
      <c r="P89" s="30"/>
      <c r="Q89" s="11"/>
      <c r="R89" s="30"/>
      <c r="S89" s="21">
        <f t="shared" si="19"/>
        <v>0</v>
      </c>
      <c r="T89" s="25">
        <f t="shared" si="20"/>
        <v>0</v>
      </c>
      <c r="U89" s="22" t="e">
        <f t="shared" si="26"/>
        <v>#DIV/0!</v>
      </c>
    </row>
    <row r="90" spans="1:21" ht="29.25" customHeight="1" x14ac:dyDescent="0.25">
      <c r="A90" s="114">
        <v>21</v>
      </c>
      <c r="B90" s="118" t="s">
        <v>224</v>
      </c>
      <c r="C90" s="120" t="s">
        <v>49</v>
      </c>
      <c r="D90" s="123" t="s">
        <v>114</v>
      </c>
      <c r="E90" s="123">
        <v>1</v>
      </c>
      <c r="F90" s="123">
        <v>3</v>
      </c>
      <c r="G90" s="123">
        <v>1</v>
      </c>
      <c r="H90" s="117"/>
      <c r="I90" s="126">
        <f t="shared" ref="I90" si="27">+H90/G90*100</f>
        <v>0</v>
      </c>
      <c r="J90" s="110" t="s">
        <v>202</v>
      </c>
      <c r="K90" s="101">
        <v>0</v>
      </c>
      <c r="L90" s="104">
        <v>0</v>
      </c>
      <c r="M90" s="8"/>
      <c r="N90" s="29"/>
      <c r="O90" s="8"/>
      <c r="P90" s="29"/>
      <c r="Q90" s="8"/>
      <c r="R90" s="29"/>
      <c r="S90" s="21">
        <f t="shared" si="19"/>
        <v>0</v>
      </c>
      <c r="T90" s="25">
        <f t="shared" si="20"/>
        <v>0</v>
      </c>
      <c r="U90" s="22" t="e">
        <f>+T90/S90*100</f>
        <v>#DIV/0!</v>
      </c>
    </row>
    <row r="91" spans="1:21" ht="29.25" customHeight="1" x14ac:dyDescent="0.25">
      <c r="A91" s="115"/>
      <c r="B91" s="118"/>
      <c r="C91" s="121"/>
      <c r="D91" s="124"/>
      <c r="E91" s="124"/>
      <c r="F91" s="124"/>
      <c r="G91" s="124"/>
      <c r="H91" s="118"/>
      <c r="I91" s="126"/>
      <c r="J91" s="111"/>
      <c r="K91" s="102"/>
      <c r="L91" s="105"/>
      <c r="M91" s="4"/>
      <c r="N91" s="27"/>
      <c r="O91" s="4"/>
      <c r="P91" s="27"/>
      <c r="Q91" s="4"/>
      <c r="R91" s="27"/>
      <c r="S91" s="21">
        <f t="shared" si="19"/>
        <v>0</v>
      </c>
      <c r="T91" s="25">
        <f t="shared" si="20"/>
        <v>0</v>
      </c>
      <c r="U91" s="22" t="e">
        <f t="shared" ref="U91:U93" si="28">+T91/S91*100</f>
        <v>#DIV/0!</v>
      </c>
    </row>
    <row r="92" spans="1:21" ht="29.25" customHeight="1" x14ac:dyDescent="0.25">
      <c r="A92" s="115"/>
      <c r="B92" s="118"/>
      <c r="C92" s="121"/>
      <c r="D92" s="124"/>
      <c r="E92" s="124"/>
      <c r="F92" s="124"/>
      <c r="G92" s="124"/>
      <c r="H92" s="118"/>
      <c r="I92" s="126"/>
      <c r="J92" s="111"/>
      <c r="K92" s="102"/>
      <c r="L92" s="105"/>
      <c r="M92" s="4"/>
      <c r="N92" s="27"/>
      <c r="O92" s="4"/>
      <c r="P92" s="27"/>
      <c r="Q92" s="4"/>
      <c r="R92" s="27"/>
      <c r="S92" s="21">
        <f t="shared" si="19"/>
        <v>0</v>
      </c>
      <c r="T92" s="25">
        <f t="shared" si="20"/>
        <v>0</v>
      </c>
      <c r="U92" s="22" t="e">
        <f t="shared" si="28"/>
        <v>#DIV/0!</v>
      </c>
    </row>
    <row r="93" spans="1:21" ht="29.25" customHeight="1" thickBot="1" x14ac:dyDescent="0.3">
      <c r="A93" s="116"/>
      <c r="B93" s="119"/>
      <c r="C93" s="122"/>
      <c r="D93" s="125"/>
      <c r="E93" s="125"/>
      <c r="F93" s="125"/>
      <c r="G93" s="125"/>
      <c r="H93" s="119"/>
      <c r="I93" s="127"/>
      <c r="J93" s="112"/>
      <c r="K93" s="103"/>
      <c r="L93" s="106"/>
      <c r="M93" s="11"/>
      <c r="N93" s="28"/>
      <c r="O93" s="11"/>
      <c r="P93" s="28"/>
      <c r="Q93" s="11"/>
      <c r="R93" s="28"/>
      <c r="S93" s="21">
        <f t="shared" si="19"/>
        <v>0</v>
      </c>
      <c r="T93" s="25">
        <f t="shared" si="20"/>
        <v>0</v>
      </c>
      <c r="U93" s="22" t="e">
        <f t="shared" si="28"/>
        <v>#DIV/0!</v>
      </c>
    </row>
    <row r="94" spans="1:21" ht="29.25" customHeight="1" x14ac:dyDescent="0.25">
      <c r="A94" s="114">
        <v>22</v>
      </c>
      <c r="B94" s="118" t="s">
        <v>224</v>
      </c>
      <c r="C94" s="120" t="s">
        <v>50</v>
      </c>
      <c r="D94" s="123" t="s">
        <v>115</v>
      </c>
      <c r="E94" s="123">
        <v>0</v>
      </c>
      <c r="F94" s="123">
        <v>2</v>
      </c>
      <c r="G94" s="123">
        <v>2</v>
      </c>
      <c r="H94" s="117"/>
      <c r="I94" s="126">
        <f t="shared" ref="I94" si="29">+H94/G94*100</f>
        <v>0</v>
      </c>
      <c r="J94" s="110" t="s">
        <v>250</v>
      </c>
      <c r="K94" s="101">
        <v>0</v>
      </c>
      <c r="L94" s="104">
        <v>0</v>
      </c>
      <c r="M94" s="8"/>
      <c r="N94" s="31"/>
      <c r="O94" s="8"/>
      <c r="P94" s="31"/>
      <c r="Q94" s="8"/>
      <c r="R94" s="31"/>
      <c r="S94" s="21">
        <f t="shared" si="19"/>
        <v>0</v>
      </c>
      <c r="T94" s="25">
        <f t="shared" si="20"/>
        <v>0</v>
      </c>
      <c r="U94" s="22" t="e">
        <f>+T94/S94*100</f>
        <v>#DIV/0!</v>
      </c>
    </row>
    <row r="95" spans="1:21" ht="29.25" customHeight="1" x14ac:dyDescent="0.25">
      <c r="A95" s="115"/>
      <c r="B95" s="118"/>
      <c r="C95" s="121"/>
      <c r="D95" s="124"/>
      <c r="E95" s="124"/>
      <c r="F95" s="124"/>
      <c r="G95" s="124"/>
      <c r="H95" s="118"/>
      <c r="I95" s="126"/>
      <c r="J95" s="111"/>
      <c r="K95" s="102"/>
      <c r="L95" s="105"/>
      <c r="M95" s="4"/>
      <c r="N95" s="26"/>
      <c r="O95" s="4"/>
      <c r="P95" s="26"/>
      <c r="Q95" s="4"/>
      <c r="R95" s="26"/>
      <c r="S95" s="21">
        <f t="shared" si="19"/>
        <v>0</v>
      </c>
      <c r="T95" s="25">
        <f t="shared" si="20"/>
        <v>0</v>
      </c>
      <c r="U95" s="22" t="e">
        <f t="shared" ref="U95:U97" si="30">+T95/S95*100</f>
        <v>#DIV/0!</v>
      </c>
    </row>
    <row r="96" spans="1:21" ht="29.25" customHeight="1" x14ac:dyDescent="0.25">
      <c r="A96" s="115"/>
      <c r="B96" s="118"/>
      <c r="C96" s="121"/>
      <c r="D96" s="124"/>
      <c r="E96" s="124"/>
      <c r="F96" s="124"/>
      <c r="G96" s="124"/>
      <c r="H96" s="118"/>
      <c r="I96" s="126"/>
      <c r="J96" s="111"/>
      <c r="K96" s="102"/>
      <c r="L96" s="105"/>
      <c r="M96" s="4"/>
      <c r="N96" s="27"/>
      <c r="O96" s="4"/>
      <c r="P96" s="27"/>
      <c r="Q96" s="4"/>
      <c r="R96" s="27"/>
      <c r="S96" s="21">
        <f t="shared" si="19"/>
        <v>0</v>
      </c>
      <c r="T96" s="25">
        <f t="shared" si="20"/>
        <v>0</v>
      </c>
      <c r="U96" s="22" t="e">
        <f t="shared" si="30"/>
        <v>#DIV/0!</v>
      </c>
    </row>
    <row r="97" spans="1:21" ht="29.25" customHeight="1" thickBot="1" x14ac:dyDescent="0.3">
      <c r="A97" s="116"/>
      <c r="B97" s="119"/>
      <c r="C97" s="122"/>
      <c r="D97" s="125"/>
      <c r="E97" s="125"/>
      <c r="F97" s="125"/>
      <c r="G97" s="125"/>
      <c r="H97" s="119"/>
      <c r="I97" s="127"/>
      <c r="J97" s="112"/>
      <c r="K97" s="103"/>
      <c r="L97" s="106"/>
      <c r="M97" s="11"/>
      <c r="N97" s="28"/>
      <c r="O97" s="11"/>
      <c r="P97" s="28"/>
      <c r="Q97" s="11"/>
      <c r="R97" s="28"/>
      <c r="S97" s="21">
        <f t="shared" si="19"/>
        <v>0</v>
      </c>
      <c r="T97" s="25">
        <f t="shared" si="20"/>
        <v>0</v>
      </c>
      <c r="U97" s="22" t="e">
        <f t="shared" si="30"/>
        <v>#DIV/0!</v>
      </c>
    </row>
    <row r="98" spans="1:21" ht="29.25" customHeight="1" x14ac:dyDescent="0.25">
      <c r="A98" s="114">
        <v>23</v>
      </c>
      <c r="B98" s="118" t="s">
        <v>224</v>
      </c>
      <c r="C98" s="120" t="s">
        <v>51</v>
      </c>
      <c r="D98" s="123" t="s">
        <v>116</v>
      </c>
      <c r="E98" s="123">
        <v>0</v>
      </c>
      <c r="F98" s="123">
        <v>8</v>
      </c>
      <c r="G98" s="123">
        <v>2</v>
      </c>
      <c r="H98" s="117"/>
      <c r="I98" s="126">
        <f t="shared" ref="I98" si="31">+H98/G98*100</f>
        <v>0</v>
      </c>
      <c r="J98" s="110" t="s">
        <v>203</v>
      </c>
      <c r="K98" s="101"/>
      <c r="L98" s="104"/>
      <c r="M98" s="8"/>
      <c r="N98" s="29"/>
      <c r="O98" s="8"/>
      <c r="P98" s="29"/>
      <c r="Q98" s="8"/>
      <c r="R98" s="29"/>
      <c r="S98" s="21">
        <f t="shared" si="19"/>
        <v>0</v>
      </c>
      <c r="T98" s="25">
        <f t="shared" si="20"/>
        <v>0</v>
      </c>
      <c r="U98" s="22" t="e">
        <f>+T98/S98*100</f>
        <v>#DIV/0!</v>
      </c>
    </row>
    <row r="99" spans="1:21" ht="29.25" customHeight="1" x14ac:dyDescent="0.25">
      <c r="A99" s="115"/>
      <c r="B99" s="118"/>
      <c r="C99" s="121"/>
      <c r="D99" s="124"/>
      <c r="E99" s="124"/>
      <c r="F99" s="124"/>
      <c r="G99" s="124"/>
      <c r="H99" s="118"/>
      <c r="I99" s="126"/>
      <c r="J99" s="111"/>
      <c r="K99" s="102"/>
      <c r="L99" s="105"/>
      <c r="M99" s="4"/>
      <c r="N99" s="27"/>
      <c r="O99" s="4"/>
      <c r="P99" s="27"/>
      <c r="Q99" s="4"/>
      <c r="R99" s="27"/>
      <c r="S99" s="21">
        <f t="shared" si="19"/>
        <v>0</v>
      </c>
      <c r="T99" s="25">
        <f t="shared" si="20"/>
        <v>0</v>
      </c>
      <c r="U99" s="22" t="e">
        <f t="shared" ref="U99:U117" si="32">+T99/S99*100</f>
        <v>#DIV/0!</v>
      </c>
    </row>
    <row r="100" spans="1:21" ht="29.25" customHeight="1" x14ac:dyDescent="0.25">
      <c r="A100" s="115"/>
      <c r="B100" s="118"/>
      <c r="C100" s="121"/>
      <c r="D100" s="124"/>
      <c r="E100" s="124"/>
      <c r="F100" s="124"/>
      <c r="G100" s="124"/>
      <c r="H100" s="118"/>
      <c r="I100" s="126"/>
      <c r="J100" s="111"/>
      <c r="K100" s="102"/>
      <c r="L100" s="105"/>
      <c r="M100" s="4"/>
      <c r="N100" s="26"/>
      <c r="O100" s="4"/>
      <c r="P100" s="26"/>
      <c r="Q100" s="4"/>
      <c r="R100" s="26"/>
      <c r="S100" s="21">
        <f t="shared" si="19"/>
        <v>0</v>
      </c>
      <c r="T100" s="25">
        <f t="shared" si="20"/>
        <v>0</v>
      </c>
      <c r="U100" s="22" t="e">
        <f t="shared" si="32"/>
        <v>#DIV/0!</v>
      </c>
    </row>
    <row r="101" spans="1:21" ht="29.25" customHeight="1" thickBot="1" x14ac:dyDescent="0.3">
      <c r="A101" s="116"/>
      <c r="B101" s="119"/>
      <c r="C101" s="122"/>
      <c r="D101" s="125"/>
      <c r="E101" s="125"/>
      <c r="F101" s="125"/>
      <c r="G101" s="125"/>
      <c r="H101" s="119"/>
      <c r="I101" s="127"/>
      <c r="J101" s="112"/>
      <c r="K101" s="103"/>
      <c r="L101" s="106"/>
      <c r="M101" s="11"/>
      <c r="N101" s="30"/>
      <c r="O101" s="11"/>
      <c r="P101" s="30"/>
      <c r="Q101" s="11"/>
      <c r="R101" s="30"/>
      <c r="S101" s="21">
        <f t="shared" si="19"/>
        <v>0</v>
      </c>
      <c r="T101" s="25">
        <f t="shared" si="20"/>
        <v>0</v>
      </c>
      <c r="U101" s="22" t="e">
        <f t="shared" si="32"/>
        <v>#DIV/0!</v>
      </c>
    </row>
    <row r="102" spans="1:21" ht="29.25" customHeight="1" x14ac:dyDescent="0.25">
      <c r="A102" s="114">
        <v>24</v>
      </c>
      <c r="B102" s="118" t="s">
        <v>224</v>
      </c>
      <c r="C102" s="120" t="s">
        <v>52</v>
      </c>
      <c r="D102" s="123" t="s">
        <v>117</v>
      </c>
      <c r="E102" s="123">
        <v>0</v>
      </c>
      <c r="F102" s="123">
        <v>1</v>
      </c>
      <c r="G102" s="123">
        <v>0</v>
      </c>
      <c r="H102" s="117"/>
      <c r="I102" s="126" t="e">
        <f>+H102/G102*100</f>
        <v>#DIV/0!</v>
      </c>
      <c r="J102" s="110" t="s">
        <v>251</v>
      </c>
      <c r="K102" s="101">
        <v>0</v>
      </c>
      <c r="L102" s="104">
        <v>0</v>
      </c>
      <c r="M102" s="8"/>
      <c r="N102" s="29"/>
      <c r="O102" s="8"/>
      <c r="P102" s="29"/>
      <c r="Q102" s="8"/>
      <c r="R102" s="29"/>
      <c r="S102" s="21">
        <f t="shared" si="19"/>
        <v>0</v>
      </c>
      <c r="T102" s="25">
        <f t="shared" si="20"/>
        <v>0</v>
      </c>
      <c r="U102" s="22" t="e">
        <f t="shared" si="32"/>
        <v>#DIV/0!</v>
      </c>
    </row>
    <row r="103" spans="1:21" ht="29.25" customHeight="1" x14ac:dyDescent="0.25">
      <c r="A103" s="115"/>
      <c r="B103" s="118"/>
      <c r="C103" s="121"/>
      <c r="D103" s="124"/>
      <c r="E103" s="124"/>
      <c r="F103" s="124"/>
      <c r="G103" s="124"/>
      <c r="H103" s="118"/>
      <c r="I103" s="126"/>
      <c r="J103" s="111"/>
      <c r="K103" s="102"/>
      <c r="L103" s="105"/>
      <c r="M103" s="4"/>
      <c r="N103" s="27"/>
      <c r="O103" s="4"/>
      <c r="P103" s="27"/>
      <c r="Q103" s="4"/>
      <c r="R103" s="27"/>
      <c r="S103" s="21">
        <f t="shared" si="19"/>
        <v>0</v>
      </c>
      <c r="T103" s="25">
        <f t="shared" si="20"/>
        <v>0</v>
      </c>
      <c r="U103" s="22" t="e">
        <f t="shared" si="32"/>
        <v>#DIV/0!</v>
      </c>
    </row>
    <row r="104" spans="1:21" ht="29.25" customHeight="1" x14ac:dyDescent="0.25">
      <c r="A104" s="115"/>
      <c r="B104" s="118"/>
      <c r="C104" s="121"/>
      <c r="D104" s="124"/>
      <c r="E104" s="124"/>
      <c r="F104" s="124"/>
      <c r="G104" s="124"/>
      <c r="H104" s="118"/>
      <c r="I104" s="126"/>
      <c r="J104" s="111"/>
      <c r="K104" s="102"/>
      <c r="L104" s="105"/>
      <c r="M104" s="4"/>
      <c r="N104" s="26"/>
      <c r="O104" s="4"/>
      <c r="P104" s="26"/>
      <c r="Q104" s="4"/>
      <c r="R104" s="26"/>
      <c r="S104" s="21">
        <f t="shared" si="19"/>
        <v>0</v>
      </c>
      <c r="T104" s="25">
        <f t="shared" si="20"/>
        <v>0</v>
      </c>
      <c r="U104" s="22" t="e">
        <f t="shared" si="32"/>
        <v>#DIV/0!</v>
      </c>
    </row>
    <row r="105" spans="1:21" ht="29.25" customHeight="1" thickBot="1" x14ac:dyDescent="0.3">
      <c r="A105" s="116"/>
      <c r="B105" s="119"/>
      <c r="C105" s="122"/>
      <c r="D105" s="125"/>
      <c r="E105" s="125"/>
      <c r="F105" s="125"/>
      <c r="G105" s="125"/>
      <c r="H105" s="119"/>
      <c r="I105" s="127"/>
      <c r="J105" s="112"/>
      <c r="K105" s="103"/>
      <c r="L105" s="106"/>
      <c r="M105" s="11"/>
      <c r="N105" s="30"/>
      <c r="O105" s="11"/>
      <c r="P105" s="30"/>
      <c r="Q105" s="11"/>
      <c r="R105" s="30"/>
      <c r="S105" s="21">
        <f t="shared" si="19"/>
        <v>0</v>
      </c>
      <c r="T105" s="25">
        <f t="shared" si="20"/>
        <v>0</v>
      </c>
      <c r="U105" s="22" t="e">
        <f t="shared" si="32"/>
        <v>#DIV/0!</v>
      </c>
    </row>
    <row r="106" spans="1:21" ht="29.25" customHeight="1" x14ac:dyDescent="0.25">
      <c r="A106" s="114">
        <v>25</v>
      </c>
      <c r="B106" s="118" t="s">
        <v>224</v>
      </c>
      <c r="C106" s="120" t="s">
        <v>53</v>
      </c>
      <c r="D106" s="123" t="s">
        <v>118</v>
      </c>
      <c r="E106" s="123">
        <v>3</v>
      </c>
      <c r="F106" s="123">
        <v>20</v>
      </c>
      <c r="G106" s="123">
        <v>5</v>
      </c>
      <c r="H106" s="117"/>
      <c r="I106" s="126">
        <f t="shared" ref="I106:I114" si="33">+H106/G106*100</f>
        <v>0</v>
      </c>
      <c r="J106" s="110" t="s">
        <v>217</v>
      </c>
      <c r="K106" s="101">
        <v>140725000</v>
      </c>
      <c r="L106" s="104"/>
      <c r="M106" s="8"/>
      <c r="N106" s="29"/>
      <c r="O106" s="8"/>
      <c r="P106" s="29"/>
      <c r="Q106" s="8"/>
      <c r="R106" s="29"/>
      <c r="S106" s="21">
        <f>+K106</f>
        <v>140725000</v>
      </c>
      <c r="T106" s="25">
        <f t="shared" si="20"/>
        <v>0</v>
      </c>
      <c r="U106" s="22">
        <f t="shared" si="32"/>
        <v>0</v>
      </c>
    </row>
    <row r="107" spans="1:21" ht="29.25" customHeight="1" x14ac:dyDescent="0.25">
      <c r="A107" s="115"/>
      <c r="B107" s="118"/>
      <c r="C107" s="121"/>
      <c r="D107" s="124"/>
      <c r="E107" s="124"/>
      <c r="F107" s="124"/>
      <c r="G107" s="124"/>
      <c r="H107" s="118"/>
      <c r="I107" s="126"/>
      <c r="J107" s="111"/>
      <c r="K107" s="102"/>
      <c r="L107" s="105"/>
      <c r="M107" s="4"/>
      <c r="N107" s="27"/>
      <c r="O107" s="4"/>
      <c r="P107" s="27"/>
      <c r="Q107" s="4"/>
      <c r="R107" s="27"/>
      <c r="S107" s="21">
        <f t="shared" si="19"/>
        <v>0</v>
      </c>
      <c r="T107" s="25">
        <f t="shared" si="20"/>
        <v>0</v>
      </c>
      <c r="U107" s="22" t="e">
        <f t="shared" si="32"/>
        <v>#DIV/0!</v>
      </c>
    </row>
    <row r="108" spans="1:21" ht="29.25" customHeight="1" x14ac:dyDescent="0.25">
      <c r="A108" s="115"/>
      <c r="B108" s="118"/>
      <c r="C108" s="121"/>
      <c r="D108" s="124"/>
      <c r="E108" s="124"/>
      <c r="F108" s="124"/>
      <c r="G108" s="124"/>
      <c r="H108" s="118"/>
      <c r="I108" s="126"/>
      <c r="J108" s="111"/>
      <c r="K108" s="102"/>
      <c r="L108" s="105"/>
      <c r="M108" s="4"/>
      <c r="N108" s="26"/>
      <c r="O108" s="4"/>
      <c r="P108" s="26"/>
      <c r="Q108" s="4"/>
      <c r="R108" s="26"/>
      <c r="S108" s="21">
        <f t="shared" si="19"/>
        <v>0</v>
      </c>
      <c r="T108" s="25">
        <f t="shared" si="20"/>
        <v>0</v>
      </c>
      <c r="U108" s="22" t="e">
        <f t="shared" si="32"/>
        <v>#DIV/0!</v>
      </c>
    </row>
    <row r="109" spans="1:21" ht="29.25" customHeight="1" thickBot="1" x14ac:dyDescent="0.3">
      <c r="A109" s="116"/>
      <c r="B109" s="119"/>
      <c r="C109" s="122"/>
      <c r="D109" s="125"/>
      <c r="E109" s="125"/>
      <c r="F109" s="125"/>
      <c r="G109" s="125"/>
      <c r="H109" s="119"/>
      <c r="I109" s="127"/>
      <c r="J109" s="112"/>
      <c r="K109" s="103"/>
      <c r="L109" s="106"/>
      <c r="M109" s="11"/>
      <c r="N109" s="30"/>
      <c r="O109" s="11"/>
      <c r="P109" s="30"/>
      <c r="Q109" s="11"/>
      <c r="R109" s="30"/>
      <c r="S109" s="21">
        <f t="shared" si="19"/>
        <v>0</v>
      </c>
      <c r="T109" s="25">
        <f t="shared" si="20"/>
        <v>0</v>
      </c>
      <c r="U109" s="22" t="e">
        <f t="shared" si="32"/>
        <v>#DIV/0!</v>
      </c>
    </row>
    <row r="110" spans="1:21" ht="29.25" customHeight="1" x14ac:dyDescent="0.25">
      <c r="A110" s="114">
        <v>26</v>
      </c>
      <c r="B110" s="118" t="s">
        <v>224</v>
      </c>
      <c r="C110" s="120" t="s">
        <v>54</v>
      </c>
      <c r="D110" s="123" t="s">
        <v>119</v>
      </c>
      <c r="E110" s="123">
        <v>3</v>
      </c>
      <c r="F110" s="123">
        <v>6</v>
      </c>
      <c r="G110" s="123">
        <v>1</v>
      </c>
      <c r="H110" s="117"/>
      <c r="I110" s="126">
        <f t="shared" si="33"/>
        <v>0</v>
      </c>
      <c r="J110" s="110" t="s">
        <v>204</v>
      </c>
      <c r="K110" s="101"/>
      <c r="L110" s="104"/>
      <c r="M110" s="8"/>
      <c r="N110" s="29"/>
      <c r="O110" s="8"/>
      <c r="P110" s="29"/>
      <c r="Q110" s="8"/>
      <c r="R110" s="29"/>
      <c r="S110" s="21">
        <f t="shared" si="19"/>
        <v>0</v>
      </c>
      <c r="T110" s="25">
        <f t="shared" si="20"/>
        <v>0</v>
      </c>
      <c r="U110" s="22" t="e">
        <f t="shared" si="32"/>
        <v>#DIV/0!</v>
      </c>
    </row>
    <row r="111" spans="1:21" ht="29.25" customHeight="1" x14ac:dyDescent="0.25">
      <c r="A111" s="115"/>
      <c r="B111" s="118"/>
      <c r="C111" s="121"/>
      <c r="D111" s="124"/>
      <c r="E111" s="124"/>
      <c r="F111" s="124"/>
      <c r="G111" s="124"/>
      <c r="H111" s="118"/>
      <c r="I111" s="126"/>
      <c r="J111" s="111"/>
      <c r="K111" s="102"/>
      <c r="L111" s="105"/>
      <c r="M111" s="4"/>
      <c r="N111" s="27"/>
      <c r="O111" s="4"/>
      <c r="P111" s="27"/>
      <c r="Q111" s="4"/>
      <c r="R111" s="27"/>
      <c r="S111" s="21">
        <f t="shared" si="19"/>
        <v>0</v>
      </c>
      <c r="T111" s="25">
        <f t="shared" si="20"/>
        <v>0</v>
      </c>
      <c r="U111" s="22" t="e">
        <f t="shared" si="32"/>
        <v>#DIV/0!</v>
      </c>
    </row>
    <row r="112" spans="1:21" ht="29.25" customHeight="1" x14ac:dyDescent="0.25">
      <c r="A112" s="115"/>
      <c r="B112" s="118"/>
      <c r="C112" s="121"/>
      <c r="D112" s="124"/>
      <c r="E112" s="124"/>
      <c r="F112" s="124"/>
      <c r="G112" s="124"/>
      <c r="H112" s="118"/>
      <c r="I112" s="126"/>
      <c r="J112" s="111"/>
      <c r="K112" s="102"/>
      <c r="L112" s="105"/>
      <c r="M112" s="4"/>
      <c r="N112" s="26"/>
      <c r="O112" s="4"/>
      <c r="P112" s="26"/>
      <c r="Q112" s="4"/>
      <c r="R112" s="26"/>
      <c r="S112" s="21">
        <f t="shared" si="19"/>
        <v>0</v>
      </c>
      <c r="T112" s="25">
        <f t="shared" si="20"/>
        <v>0</v>
      </c>
      <c r="U112" s="22" t="e">
        <f t="shared" si="32"/>
        <v>#DIV/0!</v>
      </c>
    </row>
    <row r="113" spans="1:21" ht="29.25" customHeight="1" thickBot="1" x14ac:dyDescent="0.3">
      <c r="A113" s="116"/>
      <c r="B113" s="119"/>
      <c r="C113" s="122"/>
      <c r="D113" s="125"/>
      <c r="E113" s="125"/>
      <c r="F113" s="125"/>
      <c r="G113" s="125"/>
      <c r="H113" s="119"/>
      <c r="I113" s="127"/>
      <c r="J113" s="112"/>
      <c r="K113" s="103"/>
      <c r="L113" s="106"/>
      <c r="M113" s="11"/>
      <c r="N113" s="30"/>
      <c r="O113" s="11"/>
      <c r="P113" s="30"/>
      <c r="Q113" s="11"/>
      <c r="R113" s="30"/>
      <c r="S113" s="21">
        <f t="shared" si="19"/>
        <v>0</v>
      </c>
      <c r="T113" s="25">
        <f t="shared" si="20"/>
        <v>0</v>
      </c>
      <c r="U113" s="22" t="e">
        <f t="shared" si="32"/>
        <v>#DIV/0!</v>
      </c>
    </row>
    <row r="114" spans="1:21" ht="29.25" customHeight="1" x14ac:dyDescent="0.25">
      <c r="A114" s="114">
        <v>27</v>
      </c>
      <c r="B114" s="118" t="s">
        <v>224</v>
      </c>
      <c r="C114" s="120" t="s">
        <v>55</v>
      </c>
      <c r="D114" s="123" t="s">
        <v>120</v>
      </c>
      <c r="E114" s="128">
        <v>0.2</v>
      </c>
      <c r="F114" s="128">
        <v>1</v>
      </c>
      <c r="G114" s="128">
        <v>0.05</v>
      </c>
      <c r="H114" s="117"/>
      <c r="I114" s="126">
        <f t="shared" si="33"/>
        <v>0</v>
      </c>
      <c r="J114" s="110" t="s">
        <v>205</v>
      </c>
      <c r="K114" s="101">
        <v>22000000</v>
      </c>
      <c r="L114" s="104"/>
      <c r="M114" s="8"/>
      <c r="N114" s="29"/>
      <c r="O114" s="8"/>
      <c r="P114" s="29"/>
      <c r="Q114" s="8"/>
      <c r="R114" s="29"/>
      <c r="S114" s="21">
        <f>+K114</f>
        <v>22000000</v>
      </c>
      <c r="T114" s="25"/>
      <c r="U114" s="22">
        <f t="shared" si="32"/>
        <v>0</v>
      </c>
    </row>
    <row r="115" spans="1:21" ht="29.25" customHeight="1" x14ac:dyDescent="0.25">
      <c r="A115" s="115"/>
      <c r="B115" s="118"/>
      <c r="C115" s="121"/>
      <c r="D115" s="124"/>
      <c r="E115" s="124"/>
      <c r="F115" s="124"/>
      <c r="G115" s="124"/>
      <c r="H115" s="118"/>
      <c r="I115" s="126"/>
      <c r="J115" s="111"/>
      <c r="K115" s="102"/>
      <c r="L115" s="105"/>
      <c r="M115" s="4"/>
      <c r="N115" s="27"/>
      <c r="O115" s="4"/>
      <c r="P115" s="27"/>
      <c r="Q115" s="4"/>
      <c r="R115" s="27"/>
      <c r="S115" s="21">
        <f t="shared" si="19"/>
        <v>0</v>
      </c>
      <c r="T115" s="25">
        <f t="shared" si="20"/>
        <v>0</v>
      </c>
      <c r="U115" s="22" t="e">
        <f t="shared" si="32"/>
        <v>#DIV/0!</v>
      </c>
    </row>
    <row r="116" spans="1:21" ht="29.25" customHeight="1" x14ac:dyDescent="0.25">
      <c r="A116" s="115"/>
      <c r="B116" s="118"/>
      <c r="C116" s="121"/>
      <c r="D116" s="124"/>
      <c r="E116" s="124"/>
      <c r="F116" s="124"/>
      <c r="G116" s="124"/>
      <c r="H116" s="118"/>
      <c r="I116" s="126"/>
      <c r="J116" s="111"/>
      <c r="K116" s="102"/>
      <c r="L116" s="105"/>
      <c r="M116" s="4"/>
      <c r="N116" s="26"/>
      <c r="O116" s="4"/>
      <c r="P116" s="26"/>
      <c r="Q116" s="4"/>
      <c r="R116" s="26"/>
      <c r="S116" s="21">
        <f t="shared" si="19"/>
        <v>0</v>
      </c>
      <c r="T116" s="25">
        <f t="shared" si="20"/>
        <v>0</v>
      </c>
      <c r="U116" s="22" t="e">
        <f t="shared" si="32"/>
        <v>#DIV/0!</v>
      </c>
    </row>
    <row r="117" spans="1:21" ht="29.25" customHeight="1" thickBot="1" x14ac:dyDescent="0.3">
      <c r="A117" s="116"/>
      <c r="B117" s="119"/>
      <c r="C117" s="122"/>
      <c r="D117" s="125"/>
      <c r="E117" s="124"/>
      <c r="F117" s="124"/>
      <c r="G117" s="124"/>
      <c r="H117" s="118"/>
      <c r="I117" s="127"/>
      <c r="J117" s="112"/>
      <c r="K117" s="103"/>
      <c r="L117" s="106"/>
      <c r="M117" s="11"/>
      <c r="N117" s="30"/>
      <c r="O117" s="11"/>
      <c r="P117" s="30"/>
      <c r="Q117" s="11"/>
      <c r="R117" s="30"/>
      <c r="S117" s="21">
        <f t="shared" si="19"/>
        <v>0</v>
      </c>
      <c r="T117" s="25">
        <f t="shared" si="20"/>
        <v>0</v>
      </c>
      <c r="U117" s="22" t="e">
        <f t="shared" si="32"/>
        <v>#DIV/0!</v>
      </c>
    </row>
    <row r="118" spans="1:21" ht="29.25" customHeight="1" thickBot="1" x14ac:dyDescent="0.35">
      <c r="A118" s="143" t="s">
        <v>9</v>
      </c>
      <c r="B118" s="144"/>
      <c r="C118" s="144"/>
      <c r="D118" s="144"/>
      <c r="E118" s="145"/>
      <c r="F118" s="145"/>
      <c r="G118" s="145"/>
      <c r="H118" s="145"/>
      <c r="I118" s="13" t="e">
        <f>+SUM(I10:I117)/(COUNT(I10:I117))</f>
        <v>#DIV/0!</v>
      </c>
      <c r="J118" s="14"/>
      <c r="K118" s="170" t="s">
        <v>10</v>
      </c>
      <c r="L118" s="171"/>
      <c r="M118" s="171"/>
      <c r="N118" s="171"/>
      <c r="O118" s="171"/>
      <c r="P118" s="171"/>
      <c r="Q118" s="171"/>
      <c r="R118" s="171"/>
      <c r="S118" s="15">
        <f>SUM(S10:S117)</f>
        <v>434496171</v>
      </c>
      <c r="T118" s="15">
        <f>SUM(T10:T117)</f>
        <v>0</v>
      </c>
      <c r="U118" s="13" t="e">
        <f>+SUM(U10:U117)/(COUNT(U10:U117))</f>
        <v>#DIV/0!</v>
      </c>
    </row>
    <row r="119" spans="1:21" ht="29.25" customHeight="1" x14ac:dyDescent="0.35">
      <c r="A119" s="135"/>
      <c r="B119" s="135"/>
      <c r="C119" s="135"/>
      <c r="D119" s="135"/>
      <c r="E119" s="135"/>
      <c r="F119" s="135"/>
      <c r="G119" s="135"/>
      <c r="H119" s="135"/>
      <c r="I119" s="135"/>
      <c r="J119" s="135"/>
      <c r="K119" s="135"/>
      <c r="L119" s="135"/>
      <c r="M119" s="135"/>
      <c r="N119" s="135"/>
      <c r="O119" s="135"/>
      <c r="P119" s="135"/>
      <c r="Q119" s="135"/>
      <c r="R119" s="135"/>
      <c r="S119" s="135"/>
      <c r="T119" s="135"/>
      <c r="U119" s="135"/>
    </row>
    <row r="120" spans="1:21" ht="29.25" customHeight="1" x14ac:dyDescent="0.25">
      <c r="C120" s="6" t="s">
        <v>11</v>
      </c>
      <c r="D120" s="113" t="s">
        <v>222</v>
      </c>
      <c r="E120" s="113"/>
      <c r="F120" s="113"/>
      <c r="G120" s="113"/>
      <c r="H120" s="113"/>
      <c r="I120" s="113"/>
      <c r="J120" s="34"/>
      <c r="K120" s="141" t="s">
        <v>12</v>
      </c>
      <c r="L120" s="141"/>
      <c r="M120" s="141"/>
      <c r="N120" s="141"/>
      <c r="O120" s="141" t="s">
        <v>27</v>
      </c>
      <c r="P120" s="141"/>
      <c r="Q120" s="141"/>
      <c r="R120" s="141"/>
      <c r="S120" s="141"/>
      <c r="T120" s="141"/>
      <c r="U120" s="132"/>
    </row>
    <row r="121" spans="1:21" ht="29.25" customHeight="1" x14ac:dyDescent="0.25">
      <c r="C121" s="6" t="s">
        <v>13</v>
      </c>
      <c r="D121" s="113" t="s">
        <v>223</v>
      </c>
      <c r="E121" s="113"/>
      <c r="F121" s="113"/>
      <c r="G121" s="113"/>
      <c r="H121" s="113"/>
      <c r="I121" s="113"/>
      <c r="J121" s="32"/>
      <c r="K121" s="113" t="s">
        <v>13</v>
      </c>
      <c r="L121" s="113"/>
      <c r="M121" s="113"/>
      <c r="N121" s="113"/>
      <c r="O121" s="131" t="s">
        <v>28</v>
      </c>
      <c r="P121" s="131"/>
      <c r="Q121" s="131"/>
      <c r="R121" s="131"/>
      <c r="S121" s="131"/>
      <c r="T121" s="131"/>
      <c r="U121" s="132"/>
    </row>
    <row r="122" spans="1:21" ht="29.25" customHeight="1" x14ac:dyDescent="0.25">
      <c r="C122" s="6" t="s">
        <v>14</v>
      </c>
      <c r="D122" s="113" t="s">
        <v>258</v>
      </c>
      <c r="E122" s="113"/>
      <c r="F122" s="113"/>
      <c r="G122" s="113"/>
      <c r="H122" s="113"/>
      <c r="I122" s="113"/>
      <c r="J122" s="33"/>
      <c r="K122" s="113" t="s">
        <v>14</v>
      </c>
      <c r="L122" s="113"/>
      <c r="M122" s="113"/>
      <c r="N122" s="113"/>
      <c r="O122" s="130" t="s">
        <v>262</v>
      </c>
      <c r="P122" s="131"/>
      <c r="Q122" s="131"/>
      <c r="R122" s="131"/>
      <c r="S122" s="131"/>
      <c r="T122" s="131"/>
      <c r="U122" s="132"/>
    </row>
  </sheetData>
  <mergeCells count="362">
    <mergeCell ref="J18:J21"/>
    <mergeCell ref="J22:J25"/>
    <mergeCell ref="J26:J29"/>
    <mergeCell ref="J30:J33"/>
    <mergeCell ref="J34:J37"/>
    <mergeCell ref="J38:J41"/>
    <mergeCell ref="J42:J45"/>
    <mergeCell ref="H114:H117"/>
    <mergeCell ref="I114:I117"/>
    <mergeCell ref="J46:J49"/>
    <mergeCell ref="J54:J57"/>
    <mergeCell ref="J58:J61"/>
    <mergeCell ref="J62:J65"/>
    <mergeCell ref="J66:J69"/>
    <mergeCell ref="J70:J73"/>
    <mergeCell ref="J74:J77"/>
    <mergeCell ref="J78:J81"/>
    <mergeCell ref="J82:J85"/>
    <mergeCell ref="J86:J89"/>
    <mergeCell ref="J90:J93"/>
    <mergeCell ref="J94:J97"/>
    <mergeCell ref="J98:J101"/>
    <mergeCell ref="J106:J109"/>
    <mergeCell ref="J110:J113"/>
    <mergeCell ref="J114:J117"/>
    <mergeCell ref="I54:I57"/>
    <mergeCell ref="E102:E105"/>
    <mergeCell ref="F102:F105"/>
    <mergeCell ref="G102:G105"/>
    <mergeCell ref="H102:H105"/>
    <mergeCell ref="B38:B41"/>
    <mergeCell ref="B42:B45"/>
    <mergeCell ref="B46:B49"/>
    <mergeCell ref="B54:B57"/>
    <mergeCell ref="E38:E41"/>
    <mergeCell ref="F38:F41"/>
    <mergeCell ref="G38:G41"/>
    <mergeCell ref="H38:H41"/>
    <mergeCell ref="E54:E57"/>
    <mergeCell ref="F54:F57"/>
    <mergeCell ref="G54:G57"/>
    <mergeCell ref="H54:H57"/>
    <mergeCell ref="C38:C41"/>
    <mergeCell ref="D38:D41"/>
    <mergeCell ref="E42:E45"/>
    <mergeCell ref="F42:F45"/>
    <mergeCell ref="G42:G45"/>
    <mergeCell ref="H42:H45"/>
    <mergeCell ref="A102:A105"/>
    <mergeCell ref="B102:B105"/>
    <mergeCell ref="C102:C105"/>
    <mergeCell ref="D102:D105"/>
    <mergeCell ref="A38:A41"/>
    <mergeCell ref="A70:A73"/>
    <mergeCell ref="B70:B73"/>
    <mergeCell ref="C70:C73"/>
    <mergeCell ref="D70:D73"/>
    <mergeCell ref="A78:A81"/>
    <mergeCell ref="B78:B81"/>
    <mergeCell ref="C78:C81"/>
    <mergeCell ref="D78:D81"/>
    <mergeCell ref="A86:A89"/>
    <mergeCell ref="B86:B89"/>
    <mergeCell ref="C86:C89"/>
    <mergeCell ref="D86:D89"/>
    <mergeCell ref="A94:A97"/>
    <mergeCell ref="B94:B97"/>
    <mergeCell ref="C94:C97"/>
    <mergeCell ref="D94:D97"/>
    <mergeCell ref="K118:R118"/>
    <mergeCell ref="I50:I53"/>
    <mergeCell ref="A50:A53"/>
    <mergeCell ref="B50:B53"/>
    <mergeCell ref="C50:C53"/>
    <mergeCell ref="D50:D53"/>
    <mergeCell ref="E50:E53"/>
    <mergeCell ref="F50:F53"/>
    <mergeCell ref="G50:G53"/>
    <mergeCell ref="H50:H53"/>
    <mergeCell ref="I102:I105"/>
    <mergeCell ref="A106:A109"/>
    <mergeCell ref="B106:B109"/>
    <mergeCell ref="C106:C109"/>
    <mergeCell ref="D106:D109"/>
    <mergeCell ref="E106:E109"/>
    <mergeCell ref="F106:F109"/>
    <mergeCell ref="G106:G109"/>
    <mergeCell ref="H106:H109"/>
    <mergeCell ref="I106:I109"/>
    <mergeCell ref="G58:G61"/>
    <mergeCell ref="H58:H61"/>
    <mergeCell ref="I58:I61"/>
    <mergeCell ref="E62:E65"/>
    <mergeCell ref="G18:G21"/>
    <mergeCell ref="H18:H21"/>
    <mergeCell ref="Q4:U4"/>
    <mergeCell ref="G4:L4"/>
    <mergeCell ref="A4:F4"/>
    <mergeCell ref="I38:I41"/>
    <mergeCell ref="I18:I21"/>
    <mergeCell ref="E22:E25"/>
    <mergeCell ref="F22:F25"/>
    <mergeCell ref="G22:G25"/>
    <mergeCell ref="H22:H25"/>
    <mergeCell ref="I22:I25"/>
    <mergeCell ref="F18:F21"/>
    <mergeCell ref="H34:H37"/>
    <mergeCell ref="I34:I37"/>
    <mergeCell ref="I26:I29"/>
    <mergeCell ref="E30:E33"/>
    <mergeCell ref="F30:F33"/>
    <mergeCell ref="G30:G33"/>
    <mergeCell ref="H30:H33"/>
    <mergeCell ref="I30:I33"/>
    <mergeCell ref="E26:E29"/>
    <mergeCell ref="F26:F29"/>
    <mergeCell ref="G26:G29"/>
    <mergeCell ref="A1:U1"/>
    <mergeCell ref="A2:U2"/>
    <mergeCell ref="J7:J9"/>
    <mergeCell ref="E10:E13"/>
    <mergeCell ref="F10:F13"/>
    <mergeCell ref="G10:G13"/>
    <mergeCell ref="H10:H13"/>
    <mergeCell ref="I10:I13"/>
    <mergeCell ref="E14:E17"/>
    <mergeCell ref="F14:F17"/>
    <mergeCell ref="G14:G17"/>
    <mergeCell ref="H14:H17"/>
    <mergeCell ref="G7:G9"/>
    <mergeCell ref="H7:H9"/>
    <mergeCell ref="F7:F9"/>
    <mergeCell ref="J10:J13"/>
    <mergeCell ref="J14:J17"/>
    <mergeCell ref="A5:L5"/>
    <mergeCell ref="M5:U5"/>
    <mergeCell ref="M4:P4"/>
    <mergeCell ref="A6:U6"/>
    <mergeCell ref="K10:K13"/>
    <mergeCell ref="L10:L13"/>
    <mergeCell ref="K14:K17"/>
    <mergeCell ref="E58:E61"/>
    <mergeCell ref="F58:F61"/>
    <mergeCell ref="K120:N120"/>
    <mergeCell ref="U8:U9"/>
    <mergeCell ref="S8:T8"/>
    <mergeCell ref="O120:T120"/>
    <mergeCell ref="A22:A25"/>
    <mergeCell ref="A26:A29"/>
    <mergeCell ref="B10:B13"/>
    <mergeCell ref="B14:B17"/>
    <mergeCell ref="B18:B21"/>
    <mergeCell ref="A10:A13"/>
    <mergeCell ref="A14:A17"/>
    <mergeCell ref="A18:A21"/>
    <mergeCell ref="E18:E21"/>
    <mergeCell ref="A46:A49"/>
    <mergeCell ref="C46:C49"/>
    <mergeCell ref="A118:H118"/>
    <mergeCell ref="C10:C13"/>
    <mergeCell ref="D10:D13"/>
    <mergeCell ref="C14:C17"/>
    <mergeCell ref="D14:D17"/>
    <mergeCell ref="C18:C21"/>
    <mergeCell ref="D18:D21"/>
    <mergeCell ref="H26:H29"/>
    <mergeCell ref="E34:E37"/>
    <mergeCell ref="F34:F37"/>
    <mergeCell ref="G34:G37"/>
    <mergeCell ref="K122:N122"/>
    <mergeCell ref="O122:T122"/>
    <mergeCell ref="U120:U122"/>
    <mergeCell ref="I14:I17"/>
    <mergeCell ref="D7:D9"/>
    <mergeCell ref="E7:E9"/>
    <mergeCell ref="A119:U119"/>
    <mergeCell ref="A7:A9"/>
    <mergeCell ref="B7:B9"/>
    <mergeCell ref="C7:C9"/>
    <mergeCell ref="K121:N121"/>
    <mergeCell ref="O121:T121"/>
    <mergeCell ref="I7:I9"/>
    <mergeCell ref="K7:U7"/>
    <mergeCell ref="K8:L8"/>
    <mergeCell ref="M8:N8"/>
    <mergeCell ref="O8:P8"/>
    <mergeCell ref="Q8:R8"/>
    <mergeCell ref="A58:A61"/>
    <mergeCell ref="B58:B61"/>
    <mergeCell ref="I42:I45"/>
    <mergeCell ref="E46:E49"/>
    <mergeCell ref="F46:F49"/>
    <mergeCell ref="G46:G49"/>
    <mergeCell ref="H46:H49"/>
    <mergeCell ref="I46:I49"/>
    <mergeCell ref="A54:A57"/>
    <mergeCell ref="C54:C57"/>
    <mergeCell ref="D54:D57"/>
    <mergeCell ref="D46:D49"/>
    <mergeCell ref="C42:C45"/>
    <mergeCell ref="D42:D45"/>
    <mergeCell ref="B22:B25"/>
    <mergeCell ref="B26:B29"/>
    <mergeCell ref="B30:B33"/>
    <mergeCell ref="C30:C33"/>
    <mergeCell ref="A30:A33"/>
    <mergeCell ref="A34:A37"/>
    <mergeCell ref="D34:D37"/>
    <mergeCell ref="A42:A45"/>
    <mergeCell ref="A62:A65"/>
    <mergeCell ref="B62:B65"/>
    <mergeCell ref="C62:C65"/>
    <mergeCell ref="D62:D65"/>
    <mergeCell ref="C26:C29"/>
    <mergeCell ref="D26:D29"/>
    <mergeCell ref="C34:C37"/>
    <mergeCell ref="D30:D33"/>
    <mergeCell ref="C58:C61"/>
    <mergeCell ref="D58:D61"/>
    <mergeCell ref="C22:C25"/>
    <mergeCell ref="D22:D25"/>
    <mergeCell ref="B34:B37"/>
    <mergeCell ref="F62:F65"/>
    <mergeCell ref="G62:G65"/>
    <mergeCell ref="H62:H65"/>
    <mergeCell ref="I62:I65"/>
    <mergeCell ref="A66:A69"/>
    <mergeCell ref="B66:B69"/>
    <mergeCell ref="C66:C69"/>
    <mergeCell ref="D66:D69"/>
    <mergeCell ref="E66:E69"/>
    <mergeCell ref="F66:F69"/>
    <mergeCell ref="G66:G69"/>
    <mergeCell ref="H66:H69"/>
    <mergeCell ref="I66:I69"/>
    <mergeCell ref="E70:E73"/>
    <mergeCell ref="F70:F73"/>
    <mergeCell ref="G70:G73"/>
    <mergeCell ref="H70:H73"/>
    <mergeCell ref="I70:I73"/>
    <mergeCell ref="A74:A77"/>
    <mergeCell ref="B74:B77"/>
    <mergeCell ref="C74:C77"/>
    <mergeCell ref="D74:D77"/>
    <mergeCell ref="E74:E77"/>
    <mergeCell ref="F74:F77"/>
    <mergeCell ref="G74:G77"/>
    <mergeCell ref="H74:H77"/>
    <mergeCell ref="I74:I77"/>
    <mergeCell ref="E78:E81"/>
    <mergeCell ref="F78:F81"/>
    <mergeCell ref="G78:G81"/>
    <mergeCell ref="H78:H81"/>
    <mergeCell ref="I78:I81"/>
    <mergeCell ref="A82:A85"/>
    <mergeCell ref="B82:B85"/>
    <mergeCell ref="C82:C85"/>
    <mergeCell ref="D82:D85"/>
    <mergeCell ref="E82:E85"/>
    <mergeCell ref="F82:F85"/>
    <mergeCell ref="G82:G85"/>
    <mergeCell ref="H82:H85"/>
    <mergeCell ref="I82:I85"/>
    <mergeCell ref="E86:E89"/>
    <mergeCell ref="F86:F89"/>
    <mergeCell ref="G86:G89"/>
    <mergeCell ref="H86:H89"/>
    <mergeCell ref="I86:I89"/>
    <mergeCell ref="A90:A93"/>
    <mergeCell ref="B90:B93"/>
    <mergeCell ref="C90:C93"/>
    <mergeCell ref="D90:D93"/>
    <mergeCell ref="E90:E93"/>
    <mergeCell ref="F90:F93"/>
    <mergeCell ref="G90:G93"/>
    <mergeCell ref="H90:H93"/>
    <mergeCell ref="I90:I93"/>
    <mergeCell ref="E94:E97"/>
    <mergeCell ref="F94:F97"/>
    <mergeCell ref="G94:G97"/>
    <mergeCell ref="H94:H97"/>
    <mergeCell ref="I94:I97"/>
    <mergeCell ref="D120:I120"/>
    <mergeCell ref="D121:I121"/>
    <mergeCell ref="C110:C113"/>
    <mergeCell ref="D110:D113"/>
    <mergeCell ref="D122:I122"/>
    <mergeCell ref="A98:A101"/>
    <mergeCell ref="B98:B101"/>
    <mergeCell ref="C98:C101"/>
    <mergeCell ref="D98:D101"/>
    <mergeCell ref="E98:E101"/>
    <mergeCell ref="F98:F101"/>
    <mergeCell ref="G98:G101"/>
    <mergeCell ref="H98:H101"/>
    <mergeCell ref="I98:I101"/>
    <mergeCell ref="E110:E113"/>
    <mergeCell ref="F110:F113"/>
    <mergeCell ref="G110:G113"/>
    <mergeCell ref="H110:H113"/>
    <mergeCell ref="I110:I113"/>
    <mergeCell ref="A114:A117"/>
    <mergeCell ref="B114:B117"/>
    <mergeCell ref="C114:C117"/>
    <mergeCell ref="D114:D117"/>
    <mergeCell ref="E114:E117"/>
    <mergeCell ref="F114:F117"/>
    <mergeCell ref="G114:G117"/>
    <mergeCell ref="A110:A113"/>
    <mergeCell ref="B110:B113"/>
    <mergeCell ref="K18:K21"/>
    <mergeCell ref="L18:L21"/>
    <mergeCell ref="K22:K25"/>
    <mergeCell ref="L22:L25"/>
    <mergeCell ref="K26:K29"/>
    <mergeCell ref="L26:L29"/>
    <mergeCell ref="K30:K33"/>
    <mergeCell ref="L30:L33"/>
    <mergeCell ref="K34:K37"/>
    <mergeCell ref="L34:L37"/>
    <mergeCell ref="K38:K41"/>
    <mergeCell ref="L38:L41"/>
    <mergeCell ref="K42:K45"/>
    <mergeCell ref="L42:L45"/>
    <mergeCell ref="K46:K49"/>
    <mergeCell ref="L46:L49"/>
    <mergeCell ref="K86:K89"/>
    <mergeCell ref="L86:L89"/>
    <mergeCell ref="K50:K53"/>
    <mergeCell ref="L50:L53"/>
    <mergeCell ref="K54:K57"/>
    <mergeCell ref="L54:L57"/>
    <mergeCell ref="K58:K61"/>
    <mergeCell ref="L58:L61"/>
    <mergeCell ref="K62:K65"/>
    <mergeCell ref="L62:L65"/>
    <mergeCell ref="K66:K69"/>
    <mergeCell ref="L66:L69"/>
    <mergeCell ref="K110:K113"/>
    <mergeCell ref="L110:L113"/>
    <mergeCell ref="K114:K117"/>
    <mergeCell ref="L114:L117"/>
    <mergeCell ref="J50:J53"/>
    <mergeCell ref="J102:J105"/>
    <mergeCell ref="K90:K93"/>
    <mergeCell ref="L90:L93"/>
    <mergeCell ref="K94:K97"/>
    <mergeCell ref="L94:L97"/>
    <mergeCell ref="K98:K101"/>
    <mergeCell ref="L98:L101"/>
    <mergeCell ref="K102:K105"/>
    <mergeCell ref="L102:L105"/>
    <mergeCell ref="K106:K109"/>
    <mergeCell ref="L106:L109"/>
    <mergeCell ref="K70:K73"/>
    <mergeCell ref="L70:L73"/>
    <mergeCell ref="K74:K77"/>
    <mergeCell ref="L74:L77"/>
    <mergeCell ref="K78:K81"/>
    <mergeCell ref="L78:L81"/>
    <mergeCell ref="K82:K85"/>
    <mergeCell ref="L82:L85"/>
  </mergeCells>
  <phoneticPr fontId="11" type="noConversion"/>
  <pageMargins left="0.70866141732283472" right="0.70866141732283472" top="1.1417322834645669" bottom="0.74803149606299213" header="0.31496062992125984" footer="0.31496062992125984"/>
  <pageSetup paperSize="5" scale="60" orientation="landscape" r:id="rId1"/>
  <headerFooter>
    <oddHeader>&amp;R&amp;9Republica de Colombia
Departamento de Cundinamarca
Alcaldia  Municipal de Sopó
Documento Controlado
Versión: 06
Página &amp;P de &amp;N
Vigencia: 06/01/2016</oddHeader>
  </headerFooter>
  <drawing r:id="rId2"/>
  <legacyDrawing r:id="rId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dimension ref="A1:U111"/>
  <sheetViews>
    <sheetView view="pageBreakPreview" zoomScaleNormal="125" zoomScaleSheetLayoutView="100" zoomScalePageLayoutView="80" workbookViewId="0">
      <selection activeCell="D111" sqref="D111:I111"/>
    </sheetView>
  </sheetViews>
  <sheetFormatPr baseColWidth="10" defaultColWidth="11.42578125" defaultRowHeight="41.25" customHeight="1" x14ac:dyDescent="0.25"/>
  <cols>
    <col min="1" max="1" width="5.85546875" style="19" customWidth="1"/>
    <col min="2" max="2" width="25" style="19" customWidth="1"/>
    <col min="3" max="4" width="27.28515625" style="1" customWidth="1"/>
    <col min="5" max="5" width="6" style="3" customWidth="1"/>
    <col min="6" max="8" width="6" style="1" customWidth="1"/>
    <col min="9" max="9" width="9.42578125" style="1" customWidth="1"/>
    <col min="10" max="10" width="34.7109375" style="1" customWidth="1"/>
    <col min="11" max="11" width="15.5703125" style="1" customWidth="1"/>
    <col min="12" max="12" width="11.7109375" style="1" bestFit="1" customWidth="1"/>
    <col min="13" max="18" width="10.85546875" style="1" customWidth="1"/>
    <col min="19" max="19" width="13.5703125" style="1" customWidth="1"/>
    <col min="20" max="20" width="13.28515625" style="1" customWidth="1"/>
    <col min="21" max="21" width="12.7109375" style="1" customWidth="1"/>
    <col min="22" max="241" width="11.42578125" style="1"/>
    <col min="242" max="242" width="4.42578125" style="1" customWidth="1"/>
    <col min="243" max="243" width="15.85546875" style="1" customWidth="1"/>
    <col min="244" max="244" width="16.42578125" style="1" customWidth="1"/>
    <col min="245" max="245" width="27.7109375" style="1" customWidth="1"/>
    <col min="246" max="246" width="10" style="1" customWidth="1"/>
    <col min="247" max="16384" width="11.42578125" style="1"/>
  </cols>
  <sheetData>
    <row r="1" spans="1:21" s="19" customFormat="1" ht="41.25" customHeight="1" x14ac:dyDescent="0.25">
      <c r="A1" s="146" t="s">
        <v>18</v>
      </c>
      <c r="B1" s="147"/>
      <c r="C1" s="147"/>
      <c r="D1" s="147"/>
      <c r="E1" s="147"/>
      <c r="F1" s="147"/>
      <c r="G1" s="147"/>
      <c r="H1" s="147"/>
      <c r="I1" s="147"/>
      <c r="J1" s="147"/>
      <c r="K1" s="147"/>
      <c r="L1" s="147"/>
      <c r="M1" s="147"/>
      <c r="N1" s="147"/>
      <c r="O1" s="147"/>
      <c r="P1" s="147"/>
      <c r="Q1" s="147"/>
      <c r="R1" s="147"/>
      <c r="S1" s="147"/>
      <c r="T1" s="147"/>
      <c r="U1" s="147"/>
    </row>
    <row r="2" spans="1:21" s="19" customFormat="1" ht="41.25" customHeight="1" x14ac:dyDescent="0.25">
      <c r="A2" s="148" t="s">
        <v>16</v>
      </c>
      <c r="B2" s="149"/>
      <c r="C2" s="149"/>
      <c r="D2" s="149"/>
      <c r="E2" s="149"/>
      <c r="F2" s="149"/>
      <c r="G2" s="149"/>
      <c r="H2" s="149"/>
      <c r="I2" s="149"/>
      <c r="J2" s="149"/>
      <c r="K2" s="149"/>
      <c r="L2" s="149"/>
      <c r="M2" s="149"/>
      <c r="N2" s="149"/>
      <c r="O2" s="149"/>
      <c r="P2" s="149"/>
      <c r="Q2" s="149"/>
      <c r="R2" s="149"/>
      <c r="S2" s="149"/>
      <c r="T2" s="149"/>
      <c r="U2" s="149"/>
    </row>
    <row r="3" spans="1:21" s="19" customFormat="1" ht="41.25" customHeight="1" x14ac:dyDescent="0.25">
      <c r="A3" s="35"/>
      <c r="B3" s="36"/>
      <c r="C3" s="36"/>
      <c r="D3" s="36"/>
      <c r="E3" s="36"/>
      <c r="F3" s="36"/>
      <c r="G3" s="36"/>
      <c r="H3" s="36"/>
      <c r="I3" s="36"/>
      <c r="J3" s="36"/>
      <c r="K3" s="36"/>
      <c r="L3" s="36"/>
      <c r="M3" s="36"/>
      <c r="N3" s="36"/>
      <c r="O3" s="36"/>
      <c r="P3" s="36"/>
      <c r="Q3" s="36"/>
      <c r="R3" s="36"/>
      <c r="S3" s="36"/>
      <c r="T3" s="36"/>
      <c r="U3" s="36"/>
    </row>
    <row r="4" spans="1:21" s="16" customFormat="1" ht="41.25" customHeight="1" x14ac:dyDescent="0.25">
      <c r="A4" s="167" t="s">
        <v>221</v>
      </c>
      <c r="B4" s="168"/>
      <c r="C4" s="168"/>
      <c r="D4" s="168"/>
      <c r="E4" s="168"/>
      <c r="F4" s="169"/>
      <c r="G4" s="156" t="s">
        <v>230</v>
      </c>
      <c r="H4" s="157"/>
      <c r="I4" s="157"/>
      <c r="J4" s="157"/>
      <c r="K4" s="157"/>
      <c r="L4" s="158"/>
      <c r="M4" s="156" t="s">
        <v>260</v>
      </c>
      <c r="N4" s="157"/>
      <c r="O4" s="157"/>
      <c r="P4" s="158"/>
      <c r="Q4" s="153"/>
      <c r="R4" s="153"/>
      <c r="S4" s="153"/>
      <c r="T4" s="153"/>
      <c r="U4" s="153"/>
    </row>
    <row r="5" spans="1:21" s="16" customFormat="1" ht="41.25" customHeight="1" x14ac:dyDescent="0.25">
      <c r="A5" s="215" t="s">
        <v>255</v>
      </c>
      <c r="B5" s="215"/>
      <c r="C5" s="215"/>
      <c r="D5" s="215"/>
      <c r="E5" s="215"/>
      <c r="F5" s="215"/>
      <c r="G5" s="215"/>
      <c r="H5" s="215"/>
      <c r="I5" s="215"/>
      <c r="J5" s="215"/>
      <c r="K5" s="215"/>
      <c r="L5" s="215"/>
      <c r="M5" s="155" t="s">
        <v>256</v>
      </c>
      <c r="N5" s="155"/>
      <c r="O5" s="155"/>
      <c r="P5" s="155"/>
      <c r="Q5" s="155"/>
      <c r="R5" s="155"/>
      <c r="S5" s="155"/>
      <c r="T5" s="155"/>
      <c r="U5" s="155"/>
    </row>
    <row r="6" spans="1:21" s="16" customFormat="1" ht="16.5" customHeight="1" x14ac:dyDescent="0.25">
      <c r="A6" s="159"/>
      <c r="B6" s="159"/>
      <c r="C6" s="159"/>
      <c r="D6" s="159"/>
      <c r="E6" s="159"/>
      <c r="F6" s="159"/>
      <c r="G6" s="159"/>
      <c r="H6" s="159"/>
      <c r="I6" s="159"/>
      <c r="J6" s="159"/>
      <c r="K6" s="159"/>
      <c r="L6" s="159"/>
      <c r="M6" s="159"/>
      <c r="N6" s="159"/>
      <c r="O6" s="159"/>
      <c r="P6" s="159"/>
      <c r="Q6" s="159"/>
      <c r="R6" s="159"/>
      <c r="S6" s="159"/>
      <c r="T6" s="159"/>
      <c r="U6" s="159"/>
    </row>
    <row r="7" spans="1:21" ht="41.25" customHeight="1" x14ac:dyDescent="0.25">
      <c r="A7" s="136" t="s">
        <v>3</v>
      </c>
      <c r="B7" s="137" t="s">
        <v>17</v>
      </c>
      <c r="C7" s="137" t="s">
        <v>0</v>
      </c>
      <c r="D7" s="133" t="s">
        <v>4</v>
      </c>
      <c r="E7" s="134" t="s">
        <v>1</v>
      </c>
      <c r="F7" s="134" t="s">
        <v>2</v>
      </c>
      <c r="G7" s="150" t="s">
        <v>15</v>
      </c>
      <c r="H7" s="150" t="s">
        <v>23</v>
      </c>
      <c r="I7" s="138" t="s">
        <v>5</v>
      </c>
      <c r="J7" s="133" t="s">
        <v>19</v>
      </c>
      <c r="K7" s="139" t="s">
        <v>22</v>
      </c>
      <c r="L7" s="139"/>
      <c r="M7" s="139"/>
      <c r="N7" s="139"/>
      <c r="O7" s="139"/>
      <c r="P7" s="139"/>
      <c r="Q7" s="139"/>
      <c r="R7" s="139"/>
      <c r="S7" s="139"/>
      <c r="T7" s="139"/>
      <c r="U7" s="139"/>
    </row>
    <row r="8" spans="1:21" ht="41.25" customHeight="1" x14ac:dyDescent="0.25">
      <c r="A8" s="136"/>
      <c r="B8" s="137"/>
      <c r="C8" s="137"/>
      <c r="D8" s="133"/>
      <c r="E8" s="134"/>
      <c r="F8" s="134"/>
      <c r="G8" s="150"/>
      <c r="H8" s="150"/>
      <c r="I8" s="138"/>
      <c r="J8" s="133"/>
      <c r="K8" s="140" t="s">
        <v>6</v>
      </c>
      <c r="L8" s="140"/>
      <c r="M8" s="140" t="s">
        <v>20</v>
      </c>
      <c r="N8" s="140"/>
      <c r="O8" s="140" t="s">
        <v>21</v>
      </c>
      <c r="P8" s="140"/>
      <c r="Q8" s="140" t="s">
        <v>7</v>
      </c>
      <c r="R8" s="140"/>
      <c r="S8" s="140" t="s">
        <v>8</v>
      </c>
      <c r="T8" s="140"/>
      <c r="U8" s="142" t="s">
        <v>26</v>
      </c>
    </row>
    <row r="9" spans="1:21" ht="41.25" customHeight="1" thickBot="1" x14ac:dyDescent="0.3">
      <c r="A9" s="136"/>
      <c r="B9" s="137"/>
      <c r="C9" s="137"/>
      <c r="D9" s="133"/>
      <c r="E9" s="134"/>
      <c r="F9" s="134"/>
      <c r="G9" s="150"/>
      <c r="H9" s="150"/>
      <c r="I9" s="138"/>
      <c r="J9" s="133"/>
      <c r="K9" s="23" t="s">
        <v>24</v>
      </c>
      <c r="L9" s="24" t="s">
        <v>25</v>
      </c>
      <c r="M9" s="23" t="s">
        <v>24</v>
      </c>
      <c r="N9" s="24" t="s">
        <v>25</v>
      </c>
      <c r="O9" s="23" t="s">
        <v>24</v>
      </c>
      <c r="P9" s="24" t="s">
        <v>25</v>
      </c>
      <c r="Q9" s="23" t="s">
        <v>24</v>
      </c>
      <c r="R9" s="24" t="s">
        <v>25</v>
      </c>
      <c r="S9" s="23" t="s">
        <v>24</v>
      </c>
      <c r="T9" s="24" t="s">
        <v>25</v>
      </c>
      <c r="U9" s="142"/>
    </row>
    <row r="10" spans="1:21" ht="41.25" customHeight="1" x14ac:dyDescent="0.25">
      <c r="A10" s="114">
        <v>1</v>
      </c>
      <c r="B10" s="209" t="s">
        <v>225</v>
      </c>
      <c r="C10" s="194" t="s">
        <v>56</v>
      </c>
      <c r="D10" s="123" t="s">
        <v>121</v>
      </c>
      <c r="E10" s="123">
        <v>0</v>
      </c>
      <c r="F10" s="123">
        <v>1</v>
      </c>
      <c r="G10" s="123">
        <v>1</v>
      </c>
      <c r="H10" s="117">
        <v>0</v>
      </c>
      <c r="I10" s="126">
        <f t="shared" ref="I10:I59" si="0">+H10/G10*100</f>
        <v>0</v>
      </c>
      <c r="J10" s="7" t="s">
        <v>159</v>
      </c>
      <c r="K10" s="8"/>
      <c r="L10" s="29"/>
      <c r="M10" s="8"/>
      <c r="N10" s="29"/>
      <c r="O10" s="8"/>
      <c r="P10" s="29"/>
      <c r="Q10" s="8"/>
      <c r="R10" s="29"/>
      <c r="S10" s="184"/>
      <c r="T10" s="104"/>
      <c r="U10" s="22" t="e">
        <f t="shared" ref="U10:U106" si="1">+T10/S10*100</f>
        <v>#DIV/0!</v>
      </c>
    </row>
    <row r="11" spans="1:21" ht="41.25" customHeight="1" x14ac:dyDescent="0.25">
      <c r="A11" s="115"/>
      <c r="B11" s="210"/>
      <c r="C11" s="195"/>
      <c r="D11" s="124"/>
      <c r="E11" s="124"/>
      <c r="F11" s="124"/>
      <c r="G11" s="124"/>
      <c r="H11" s="118"/>
      <c r="I11" s="126"/>
      <c r="J11" s="2" t="s">
        <v>160</v>
      </c>
      <c r="K11" s="4"/>
      <c r="L11" s="27"/>
      <c r="M11" s="4"/>
      <c r="N11" s="27"/>
      <c r="O11" s="4"/>
      <c r="P11" s="27"/>
      <c r="Q11" s="4"/>
      <c r="R11" s="27"/>
      <c r="S11" s="185"/>
      <c r="T11" s="105"/>
      <c r="U11" s="22" t="e">
        <f t="shared" si="1"/>
        <v>#DIV/0!</v>
      </c>
    </row>
    <row r="12" spans="1:21" ht="41.25" customHeight="1" x14ac:dyDescent="0.25">
      <c r="A12" s="115"/>
      <c r="B12" s="210"/>
      <c r="C12" s="195"/>
      <c r="D12" s="124"/>
      <c r="E12" s="124"/>
      <c r="F12" s="124"/>
      <c r="G12" s="124"/>
      <c r="H12" s="118"/>
      <c r="I12" s="126"/>
      <c r="J12" s="2" t="s">
        <v>161</v>
      </c>
      <c r="K12" s="4"/>
      <c r="L12" s="26"/>
      <c r="M12" s="4"/>
      <c r="N12" s="26"/>
      <c r="O12" s="4"/>
      <c r="P12" s="26"/>
      <c r="Q12" s="4"/>
      <c r="R12" s="26"/>
      <c r="S12" s="185"/>
      <c r="T12" s="105"/>
      <c r="U12" s="22" t="e">
        <f t="shared" si="1"/>
        <v>#DIV/0!</v>
      </c>
    </row>
    <row r="13" spans="1:21" ht="41.25" customHeight="1" thickBot="1" x14ac:dyDescent="0.3">
      <c r="A13" s="116"/>
      <c r="B13" s="211"/>
      <c r="C13" s="196"/>
      <c r="D13" s="125"/>
      <c r="E13" s="125"/>
      <c r="F13" s="125"/>
      <c r="G13" s="125"/>
      <c r="H13" s="119"/>
      <c r="I13" s="127"/>
      <c r="J13" s="10" t="s">
        <v>218</v>
      </c>
      <c r="K13" s="11"/>
      <c r="L13" s="30"/>
      <c r="M13" s="11"/>
      <c r="N13" s="30"/>
      <c r="O13" s="11"/>
      <c r="P13" s="30"/>
      <c r="Q13" s="11"/>
      <c r="R13" s="30"/>
      <c r="S13" s="185"/>
      <c r="T13" s="105"/>
      <c r="U13" s="22" t="e">
        <f t="shared" si="1"/>
        <v>#DIV/0!</v>
      </c>
    </row>
    <row r="14" spans="1:21" ht="41.25" customHeight="1" x14ac:dyDescent="0.25">
      <c r="A14" s="114">
        <v>2</v>
      </c>
      <c r="B14" s="209" t="s">
        <v>225</v>
      </c>
      <c r="C14" s="194" t="s">
        <v>57</v>
      </c>
      <c r="D14" s="123" t="s">
        <v>122</v>
      </c>
      <c r="E14" s="123">
        <v>250</v>
      </c>
      <c r="F14" s="123">
        <v>4800</v>
      </c>
      <c r="G14" s="123">
        <v>1200</v>
      </c>
      <c r="H14" s="117">
        <v>0</v>
      </c>
      <c r="I14" s="126">
        <f t="shared" si="0"/>
        <v>0</v>
      </c>
      <c r="J14" s="110" t="s">
        <v>162</v>
      </c>
      <c r="K14" s="101">
        <v>81520762</v>
      </c>
      <c r="L14" s="224"/>
      <c r="M14" s="8"/>
      <c r="N14" s="29"/>
      <c r="O14" s="8"/>
      <c r="P14" s="29"/>
      <c r="Q14" s="8"/>
      <c r="R14" s="29"/>
      <c r="S14" s="222">
        <f>+K14</f>
        <v>81520762</v>
      </c>
      <c r="T14" s="76">
        <f>+L14</f>
        <v>0</v>
      </c>
      <c r="U14" s="22">
        <f t="shared" si="1"/>
        <v>0</v>
      </c>
    </row>
    <row r="15" spans="1:21" ht="41.25" customHeight="1" x14ac:dyDescent="0.25">
      <c r="A15" s="115"/>
      <c r="B15" s="210"/>
      <c r="C15" s="195"/>
      <c r="D15" s="124"/>
      <c r="E15" s="124"/>
      <c r="F15" s="124"/>
      <c r="G15" s="124"/>
      <c r="H15" s="118"/>
      <c r="I15" s="126"/>
      <c r="J15" s="111"/>
      <c r="K15" s="102"/>
      <c r="L15" s="225"/>
      <c r="M15" s="4"/>
      <c r="N15" s="27"/>
      <c r="O15" s="4"/>
      <c r="P15" s="27"/>
      <c r="Q15" s="4"/>
      <c r="R15" s="27"/>
      <c r="S15" s="185"/>
      <c r="T15" s="76"/>
      <c r="U15" s="22" t="e">
        <f t="shared" si="1"/>
        <v>#DIV/0!</v>
      </c>
    </row>
    <row r="16" spans="1:21" ht="41.25" customHeight="1" x14ac:dyDescent="0.25">
      <c r="A16" s="115"/>
      <c r="B16" s="210"/>
      <c r="C16" s="195"/>
      <c r="D16" s="124"/>
      <c r="E16" s="124"/>
      <c r="F16" s="124"/>
      <c r="G16" s="124"/>
      <c r="H16" s="118"/>
      <c r="I16" s="126"/>
      <c r="J16" s="111"/>
      <c r="K16" s="102"/>
      <c r="L16" s="225"/>
      <c r="M16" s="4"/>
      <c r="N16" s="26"/>
      <c r="O16" s="4"/>
      <c r="P16" s="26"/>
      <c r="Q16" s="4"/>
      <c r="R16" s="26"/>
      <c r="S16" s="185"/>
      <c r="T16" s="76"/>
      <c r="U16" s="22" t="e">
        <f t="shared" si="1"/>
        <v>#DIV/0!</v>
      </c>
    </row>
    <row r="17" spans="1:21" ht="41.25" customHeight="1" thickBot="1" x14ac:dyDescent="0.3">
      <c r="A17" s="116"/>
      <c r="B17" s="211"/>
      <c r="C17" s="196"/>
      <c r="D17" s="125"/>
      <c r="E17" s="125"/>
      <c r="F17" s="125"/>
      <c r="G17" s="125"/>
      <c r="H17" s="119"/>
      <c r="I17" s="127"/>
      <c r="J17" s="112"/>
      <c r="K17" s="103"/>
      <c r="L17" s="226"/>
      <c r="M17" s="11"/>
      <c r="N17" s="30"/>
      <c r="O17" s="11"/>
      <c r="P17" s="30"/>
      <c r="Q17" s="11"/>
      <c r="R17" s="30"/>
      <c r="S17" s="223"/>
      <c r="T17" s="76"/>
      <c r="U17" s="22" t="e">
        <f t="shared" si="1"/>
        <v>#DIV/0!</v>
      </c>
    </row>
    <row r="18" spans="1:21" ht="41.25" customHeight="1" x14ac:dyDescent="0.25">
      <c r="A18" s="114">
        <v>30</v>
      </c>
      <c r="B18" s="117" t="s">
        <v>225</v>
      </c>
      <c r="C18" s="194" t="s">
        <v>58</v>
      </c>
      <c r="D18" s="123" t="s">
        <v>123</v>
      </c>
      <c r="E18" s="123">
        <v>0</v>
      </c>
      <c r="F18" s="123">
        <v>1</v>
      </c>
      <c r="G18" s="123">
        <v>1</v>
      </c>
      <c r="H18" s="117">
        <v>0</v>
      </c>
      <c r="I18" s="126">
        <f t="shared" si="0"/>
        <v>0</v>
      </c>
      <c r="J18" s="110" t="s">
        <v>220</v>
      </c>
      <c r="K18" s="101">
        <v>37000000</v>
      </c>
      <c r="L18" s="104"/>
      <c r="M18" s="8" t="s">
        <v>166</v>
      </c>
      <c r="N18" s="29"/>
      <c r="O18" s="8"/>
      <c r="P18" s="29"/>
      <c r="Q18" s="8"/>
      <c r="R18" s="29"/>
      <c r="S18" s="222">
        <f>+K18</f>
        <v>37000000</v>
      </c>
      <c r="T18" s="76">
        <f>+L18</f>
        <v>0</v>
      </c>
      <c r="U18" s="22">
        <f t="shared" si="1"/>
        <v>0</v>
      </c>
    </row>
    <row r="19" spans="1:21" ht="41.25" customHeight="1" x14ac:dyDescent="0.25">
      <c r="A19" s="115"/>
      <c r="B19" s="118"/>
      <c r="C19" s="195"/>
      <c r="D19" s="124"/>
      <c r="E19" s="124"/>
      <c r="F19" s="124"/>
      <c r="G19" s="124"/>
      <c r="H19" s="118"/>
      <c r="I19" s="126"/>
      <c r="J19" s="111"/>
      <c r="K19" s="102"/>
      <c r="L19" s="105"/>
      <c r="M19" s="4"/>
      <c r="N19" s="27"/>
      <c r="O19" s="4"/>
      <c r="P19" s="27"/>
      <c r="Q19" s="4"/>
      <c r="R19" s="27"/>
      <c r="S19" s="185"/>
      <c r="T19" s="76"/>
      <c r="U19" s="22" t="e">
        <f t="shared" si="1"/>
        <v>#DIV/0!</v>
      </c>
    </row>
    <row r="20" spans="1:21" ht="41.25" customHeight="1" x14ac:dyDescent="0.25">
      <c r="A20" s="115"/>
      <c r="B20" s="118"/>
      <c r="C20" s="195"/>
      <c r="D20" s="124"/>
      <c r="E20" s="124"/>
      <c r="F20" s="124"/>
      <c r="G20" s="124"/>
      <c r="H20" s="118"/>
      <c r="I20" s="126"/>
      <c r="J20" s="111"/>
      <c r="K20" s="102"/>
      <c r="L20" s="105"/>
      <c r="M20" s="4"/>
      <c r="N20" s="26"/>
      <c r="O20" s="4"/>
      <c r="P20" s="26"/>
      <c r="Q20" s="4"/>
      <c r="R20" s="26"/>
      <c r="S20" s="185"/>
      <c r="T20" s="76"/>
      <c r="U20" s="22" t="e">
        <f t="shared" si="1"/>
        <v>#DIV/0!</v>
      </c>
    </row>
    <row r="21" spans="1:21" ht="41.25" customHeight="1" thickBot="1" x14ac:dyDescent="0.3">
      <c r="A21" s="116"/>
      <c r="B21" s="119"/>
      <c r="C21" s="196"/>
      <c r="D21" s="125"/>
      <c r="E21" s="125"/>
      <c r="F21" s="125"/>
      <c r="G21" s="125"/>
      <c r="H21" s="119"/>
      <c r="I21" s="127"/>
      <c r="J21" s="112"/>
      <c r="K21" s="103"/>
      <c r="L21" s="106"/>
      <c r="M21" s="11"/>
      <c r="N21" s="30"/>
      <c r="O21" s="11"/>
      <c r="P21" s="30"/>
      <c r="Q21" s="11"/>
      <c r="R21" s="30"/>
      <c r="S21" s="223"/>
      <c r="T21" s="76"/>
      <c r="U21" s="22" t="e">
        <f t="shared" si="1"/>
        <v>#DIV/0!</v>
      </c>
    </row>
    <row r="22" spans="1:21" ht="41.25" customHeight="1" x14ac:dyDescent="0.25">
      <c r="A22" s="114">
        <v>31</v>
      </c>
      <c r="B22" s="117" t="s">
        <v>225</v>
      </c>
      <c r="C22" s="194" t="s">
        <v>59</v>
      </c>
      <c r="D22" s="123" t="s">
        <v>124</v>
      </c>
      <c r="E22" s="123">
        <v>220</v>
      </c>
      <c r="F22" s="123">
        <v>1200</v>
      </c>
      <c r="G22" s="123">
        <v>400</v>
      </c>
      <c r="H22" s="117">
        <v>0</v>
      </c>
      <c r="I22" s="126">
        <f t="shared" si="0"/>
        <v>0</v>
      </c>
      <c r="J22" s="110" t="s">
        <v>163</v>
      </c>
      <c r="K22" s="175">
        <v>22000000</v>
      </c>
      <c r="L22" s="104"/>
      <c r="M22" s="8"/>
      <c r="N22" s="29"/>
      <c r="O22" s="8"/>
      <c r="P22" s="29"/>
      <c r="Q22" s="8"/>
      <c r="R22" s="29"/>
      <c r="S22" s="222">
        <f>+K22</f>
        <v>22000000</v>
      </c>
      <c r="T22" s="76">
        <f>+L22</f>
        <v>0</v>
      </c>
      <c r="U22" s="22">
        <f t="shared" si="1"/>
        <v>0</v>
      </c>
    </row>
    <row r="23" spans="1:21" ht="41.25" customHeight="1" x14ac:dyDescent="0.25">
      <c r="A23" s="115"/>
      <c r="B23" s="118"/>
      <c r="C23" s="195"/>
      <c r="D23" s="124"/>
      <c r="E23" s="124"/>
      <c r="F23" s="124"/>
      <c r="G23" s="124"/>
      <c r="H23" s="118"/>
      <c r="I23" s="126"/>
      <c r="J23" s="111"/>
      <c r="K23" s="176"/>
      <c r="L23" s="105"/>
      <c r="M23" s="4"/>
      <c r="N23" s="27"/>
      <c r="O23" s="4"/>
      <c r="P23" s="27"/>
      <c r="Q23" s="4"/>
      <c r="R23" s="27"/>
      <c r="S23" s="185"/>
      <c r="T23" s="76"/>
      <c r="U23" s="22" t="e">
        <f t="shared" si="1"/>
        <v>#DIV/0!</v>
      </c>
    </row>
    <row r="24" spans="1:21" ht="41.25" customHeight="1" x14ac:dyDescent="0.25">
      <c r="A24" s="115"/>
      <c r="B24" s="118"/>
      <c r="C24" s="195"/>
      <c r="D24" s="124"/>
      <c r="E24" s="124"/>
      <c r="F24" s="124"/>
      <c r="G24" s="124"/>
      <c r="H24" s="118"/>
      <c r="I24" s="126"/>
      <c r="J24" s="111"/>
      <c r="K24" s="176"/>
      <c r="L24" s="105"/>
      <c r="M24" s="4"/>
      <c r="N24" s="26"/>
      <c r="O24" s="4"/>
      <c r="P24" s="26"/>
      <c r="Q24" s="4"/>
      <c r="R24" s="26"/>
      <c r="S24" s="185"/>
      <c r="T24" s="76"/>
      <c r="U24" s="22" t="e">
        <f t="shared" si="1"/>
        <v>#DIV/0!</v>
      </c>
    </row>
    <row r="25" spans="1:21" ht="41.25" customHeight="1" thickBot="1" x14ac:dyDescent="0.3">
      <c r="A25" s="116"/>
      <c r="B25" s="119"/>
      <c r="C25" s="196"/>
      <c r="D25" s="125"/>
      <c r="E25" s="125"/>
      <c r="F25" s="125"/>
      <c r="G25" s="125"/>
      <c r="H25" s="119"/>
      <c r="I25" s="127"/>
      <c r="J25" s="112"/>
      <c r="K25" s="177"/>
      <c r="L25" s="106"/>
      <c r="M25" s="11"/>
      <c r="N25" s="30"/>
      <c r="O25" s="11"/>
      <c r="P25" s="30"/>
      <c r="Q25" s="11"/>
      <c r="R25" s="30"/>
      <c r="S25" s="223"/>
      <c r="T25" s="76"/>
      <c r="U25" s="22" t="e">
        <f t="shared" si="1"/>
        <v>#DIV/0!</v>
      </c>
    </row>
    <row r="26" spans="1:21" ht="41.25" customHeight="1" x14ac:dyDescent="0.25">
      <c r="A26" s="114">
        <v>32</v>
      </c>
      <c r="B26" s="117" t="s">
        <v>225</v>
      </c>
      <c r="C26" s="194" t="s">
        <v>60</v>
      </c>
      <c r="D26" s="123" t="s">
        <v>125</v>
      </c>
      <c r="E26" s="123">
        <v>0</v>
      </c>
      <c r="F26" s="123">
        <v>4</v>
      </c>
      <c r="G26" s="123">
        <v>2</v>
      </c>
      <c r="H26" s="117">
        <v>0</v>
      </c>
      <c r="I26" s="126">
        <f t="shared" si="0"/>
        <v>0</v>
      </c>
      <c r="J26" s="110" t="s">
        <v>164</v>
      </c>
      <c r="K26" s="101">
        <v>0</v>
      </c>
      <c r="L26" s="104">
        <v>0</v>
      </c>
      <c r="M26" s="8"/>
      <c r="N26" s="29"/>
      <c r="O26" s="8"/>
      <c r="P26" s="29"/>
      <c r="Q26" s="8"/>
      <c r="R26" s="29"/>
      <c r="S26" s="185"/>
      <c r="T26" s="105"/>
      <c r="U26" s="22" t="e">
        <f t="shared" si="1"/>
        <v>#DIV/0!</v>
      </c>
    </row>
    <row r="27" spans="1:21" ht="41.25" customHeight="1" x14ac:dyDescent="0.25">
      <c r="A27" s="115"/>
      <c r="B27" s="118"/>
      <c r="C27" s="195"/>
      <c r="D27" s="124"/>
      <c r="E27" s="124"/>
      <c r="F27" s="124"/>
      <c r="G27" s="124"/>
      <c r="H27" s="118"/>
      <c r="I27" s="126"/>
      <c r="J27" s="111"/>
      <c r="K27" s="102"/>
      <c r="L27" s="105"/>
      <c r="M27" s="4"/>
      <c r="N27" s="27"/>
      <c r="O27" s="4"/>
      <c r="P27" s="27"/>
      <c r="Q27" s="4"/>
      <c r="R27" s="27"/>
      <c r="S27" s="185"/>
      <c r="T27" s="105"/>
      <c r="U27" s="22" t="e">
        <f t="shared" si="1"/>
        <v>#DIV/0!</v>
      </c>
    </row>
    <row r="28" spans="1:21" ht="41.25" customHeight="1" x14ac:dyDescent="0.25">
      <c r="A28" s="115"/>
      <c r="B28" s="118"/>
      <c r="C28" s="195"/>
      <c r="D28" s="124"/>
      <c r="E28" s="124"/>
      <c r="F28" s="124"/>
      <c r="G28" s="124"/>
      <c r="H28" s="118"/>
      <c r="I28" s="126"/>
      <c r="J28" s="111"/>
      <c r="K28" s="102"/>
      <c r="L28" s="105"/>
      <c r="M28" s="4"/>
      <c r="N28" s="26"/>
      <c r="O28" s="4"/>
      <c r="P28" s="26"/>
      <c r="Q28" s="4"/>
      <c r="R28" s="26"/>
      <c r="S28" s="185"/>
      <c r="T28" s="105"/>
      <c r="U28" s="22" t="e">
        <f t="shared" si="1"/>
        <v>#DIV/0!</v>
      </c>
    </row>
    <row r="29" spans="1:21" ht="41.25" customHeight="1" thickBot="1" x14ac:dyDescent="0.3">
      <c r="A29" s="116"/>
      <c r="B29" s="119"/>
      <c r="C29" s="196"/>
      <c r="D29" s="125"/>
      <c r="E29" s="125"/>
      <c r="F29" s="125"/>
      <c r="G29" s="125"/>
      <c r="H29" s="119"/>
      <c r="I29" s="127"/>
      <c r="J29" s="112"/>
      <c r="K29" s="103"/>
      <c r="L29" s="106"/>
      <c r="M29" s="11"/>
      <c r="N29" s="30"/>
      <c r="O29" s="11"/>
      <c r="P29" s="30"/>
      <c r="Q29" s="11"/>
      <c r="R29" s="30"/>
      <c r="S29" s="186"/>
      <c r="T29" s="106"/>
      <c r="U29" s="22" t="e">
        <f t="shared" si="1"/>
        <v>#DIV/0!</v>
      </c>
    </row>
    <row r="30" spans="1:21" ht="41.25" customHeight="1" x14ac:dyDescent="0.25">
      <c r="A30" s="114">
        <v>33</v>
      </c>
      <c r="B30" s="117" t="s">
        <v>225</v>
      </c>
      <c r="C30" s="194" t="s">
        <v>61</v>
      </c>
      <c r="D30" s="123" t="s">
        <v>126</v>
      </c>
      <c r="E30" s="123">
        <v>0</v>
      </c>
      <c r="F30" s="123">
        <v>1</v>
      </c>
      <c r="G30" s="123">
        <v>1</v>
      </c>
      <c r="H30" s="117">
        <v>0</v>
      </c>
      <c r="I30" s="126">
        <f t="shared" si="0"/>
        <v>0</v>
      </c>
      <c r="J30" s="7" t="s">
        <v>179</v>
      </c>
      <c r="K30" s="101">
        <v>10000000</v>
      </c>
      <c r="L30" s="104">
        <v>0</v>
      </c>
      <c r="M30" s="8"/>
      <c r="N30" s="29"/>
      <c r="O30" s="8"/>
      <c r="P30" s="29"/>
      <c r="Q30" s="8"/>
      <c r="R30" s="29"/>
      <c r="S30" s="184"/>
      <c r="T30" s="104"/>
      <c r="U30" s="22" t="e">
        <f t="shared" si="1"/>
        <v>#DIV/0!</v>
      </c>
    </row>
    <row r="31" spans="1:21" ht="41.25" customHeight="1" x14ac:dyDescent="0.25">
      <c r="A31" s="115"/>
      <c r="B31" s="118"/>
      <c r="C31" s="195"/>
      <c r="D31" s="124"/>
      <c r="E31" s="124"/>
      <c r="F31" s="124"/>
      <c r="G31" s="124"/>
      <c r="H31" s="118"/>
      <c r="I31" s="126"/>
      <c r="J31" s="151" t="s">
        <v>178</v>
      </c>
      <c r="K31" s="102"/>
      <c r="L31" s="105"/>
      <c r="M31" s="4"/>
      <c r="N31" s="27"/>
      <c r="O31" s="4"/>
      <c r="P31" s="27"/>
      <c r="Q31" s="4"/>
      <c r="R31" s="27"/>
      <c r="S31" s="185"/>
      <c r="T31" s="105"/>
      <c r="U31" s="22" t="e">
        <f t="shared" si="1"/>
        <v>#DIV/0!</v>
      </c>
    </row>
    <row r="32" spans="1:21" ht="41.25" customHeight="1" x14ac:dyDescent="0.25">
      <c r="A32" s="115"/>
      <c r="B32" s="118"/>
      <c r="C32" s="195"/>
      <c r="D32" s="124"/>
      <c r="E32" s="124"/>
      <c r="F32" s="124"/>
      <c r="G32" s="124"/>
      <c r="H32" s="118"/>
      <c r="I32" s="126"/>
      <c r="J32" s="208"/>
      <c r="K32" s="102"/>
      <c r="L32" s="105"/>
      <c r="M32" s="4"/>
      <c r="N32" s="26"/>
      <c r="O32" s="4"/>
      <c r="P32" s="26"/>
      <c r="Q32" s="4"/>
      <c r="R32" s="26"/>
      <c r="S32" s="185"/>
      <c r="T32" s="105"/>
      <c r="U32" s="22" t="e">
        <f t="shared" si="1"/>
        <v>#DIV/0!</v>
      </c>
    </row>
    <row r="33" spans="1:21" ht="41.25" customHeight="1" thickBot="1" x14ac:dyDescent="0.3">
      <c r="A33" s="116"/>
      <c r="B33" s="119"/>
      <c r="C33" s="196"/>
      <c r="D33" s="125"/>
      <c r="E33" s="125"/>
      <c r="F33" s="125"/>
      <c r="G33" s="125"/>
      <c r="H33" s="119"/>
      <c r="I33" s="127"/>
      <c r="J33" s="10" t="s">
        <v>180</v>
      </c>
      <c r="K33" s="103"/>
      <c r="L33" s="106"/>
      <c r="M33" s="11"/>
      <c r="N33" s="30"/>
      <c r="O33" s="11"/>
      <c r="P33" s="30"/>
      <c r="Q33" s="11"/>
      <c r="R33" s="30"/>
      <c r="S33" s="186"/>
      <c r="T33" s="106"/>
      <c r="U33" s="22" t="e">
        <f t="shared" si="1"/>
        <v>#DIV/0!</v>
      </c>
    </row>
    <row r="34" spans="1:21" ht="41.25" customHeight="1" x14ac:dyDescent="0.25">
      <c r="A34" s="114">
        <v>34</v>
      </c>
      <c r="B34" s="117" t="s">
        <v>225</v>
      </c>
      <c r="C34" s="194" t="s">
        <v>62</v>
      </c>
      <c r="D34" s="123" t="s">
        <v>127</v>
      </c>
      <c r="E34" s="123">
        <v>0</v>
      </c>
      <c r="F34" s="123">
        <v>12</v>
      </c>
      <c r="G34" s="123">
        <v>4</v>
      </c>
      <c r="H34" s="117">
        <v>0</v>
      </c>
      <c r="I34" s="126">
        <f t="shared" si="0"/>
        <v>0</v>
      </c>
      <c r="J34" s="110" t="s">
        <v>219</v>
      </c>
      <c r="K34" s="101">
        <v>0</v>
      </c>
      <c r="L34" s="104">
        <v>0</v>
      </c>
      <c r="M34" s="8"/>
      <c r="N34" s="29"/>
      <c r="O34" s="8"/>
      <c r="P34" s="29"/>
      <c r="Q34" s="8"/>
      <c r="R34" s="29"/>
      <c r="S34" s="184"/>
      <c r="T34" s="104"/>
      <c r="U34" s="22" t="e">
        <f t="shared" si="1"/>
        <v>#DIV/0!</v>
      </c>
    </row>
    <row r="35" spans="1:21" ht="41.25" customHeight="1" x14ac:dyDescent="0.25">
      <c r="A35" s="115"/>
      <c r="B35" s="118"/>
      <c r="C35" s="195"/>
      <c r="D35" s="124"/>
      <c r="E35" s="124"/>
      <c r="F35" s="124"/>
      <c r="G35" s="124"/>
      <c r="H35" s="118"/>
      <c r="I35" s="126"/>
      <c r="J35" s="111"/>
      <c r="K35" s="102"/>
      <c r="L35" s="105"/>
      <c r="M35" s="4"/>
      <c r="N35" s="27"/>
      <c r="O35" s="4"/>
      <c r="P35" s="27"/>
      <c r="Q35" s="4"/>
      <c r="R35" s="27"/>
      <c r="S35" s="185"/>
      <c r="T35" s="105"/>
      <c r="U35" s="22" t="e">
        <f t="shared" si="1"/>
        <v>#DIV/0!</v>
      </c>
    </row>
    <row r="36" spans="1:21" ht="41.25" customHeight="1" x14ac:dyDescent="0.25">
      <c r="A36" s="115"/>
      <c r="B36" s="118"/>
      <c r="C36" s="195"/>
      <c r="D36" s="124"/>
      <c r="E36" s="124"/>
      <c r="F36" s="124"/>
      <c r="G36" s="124"/>
      <c r="H36" s="118"/>
      <c r="I36" s="126"/>
      <c r="J36" s="111"/>
      <c r="K36" s="102"/>
      <c r="L36" s="105"/>
      <c r="M36" s="4"/>
      <c r="N36" s="26"/>
      <c r="O36" s="4"/>
      <c r="P36" s="26"/>
      <c r="Q36" s="4"/>
      <c r="R36" s="26"/>
      <c r="S36" s="185"/>
      <c r="T36" s="105"/>
      <c r="U36" s="22" t="e">
        <f t="shared" si="1"/>
        <v>#DIV/0!</v>
      </c>
    </row>
    <row r="37" spans="1:21" ht="41.25" customHeight="1" thickBot="1" x14ac:dyDescent="0.3">
      <c r="A37" s="116"/>
      <c r="B37" s="119"/>
      <c r="C37" s="196"/>
      <c r="D37" s="125"/>
      <c r="E37" s="125"/>
      <c r="F37" s="125"/>
      <c r="G37" s="125"/>
      <c r="H37" s="119"/>
      <c r="I37" s="127"/>
      <c r="J37" s="112"/>
      <c r="K37" s="103"/>
      <c r="L37" s="106"/>
      <c r="M37" s="11"/>
      <c r="N37" s="30"/>
      <c r="O37" s="11"/>
      <c r="P37" s="30"/>
      <c r="Q37" s="11"/>
      <c r="R37" s="30"/>
      <c r="S37" s="186"/>
      <c r="T37" s="106"/>
      <c r="U37" s="22" t="e">
        <f t="shared" si="1"/>
        <v>#DIV/0!</v>
      </c>
    </row>
    <row r="38" spans="1:21" ht="41.25" customHeight="1" x14ac:dyDescent="0.25">
      <c r="A38" s="114">
        <v>35</v>
      </c>
      <c r="B38" s="117" t="s">
        <v>225</v>
      </c>
      <c r="C38" s="194" t="s">
        <v>63</v>
      </c>
      <c r="D38" s="123" t="s">
        <v>128</v>
      </c>
      <c r="E38" s="123">
        <v>0</v>
      </c>
      <c r="F38" s="123">
        <v>60</v>
      </c>
      <c r="G38" s="123">
        <v>15</v>
      </c>
      <c r="H38" s="117">
        <v>0</v>
      </c>
      <c r="I38" s="126">
        <f t="shared" si="0"/>
        <v>0</v>
      </c>
      <c r="J38" s="110" t="s">
        <v>181</v>
      </c>
      <c r="K38" s="101">
        <v>27525286</v>
      </c>
      <c r="L38" s="227">
        <v>0</v>
      </c>
      <c r="M38" s="178"/>
      <c r="N38" s="181"/>
      <c r="O38" s="178"/>
      <c r="P38" s="181"/>
      <c r="Q38" s="57"/>
      <c r="R38" s="67"/>
      <c r="S38" s="66">
        <f>+K38</f>
        <v>27525286</v>
      </c>
      <c r="T38" s="38">
        <f>+L38</f>
        <v>0</v>
      </c>
      <c r="U38" s="22"/>
    </row>
    <row r="39" spans="1:21" ht="41.25" customHeight="1" x14ac:dyDescent="0.25">
      <c r="A39" s="115"/>
      <c r="B39" s="118"/>
      <c r="C39" s="195"/>
      <c r="D39" s="124"/>
      <c r="E39" s="124"/>
      <c r="F39" s="124"/>
      <c r="G39" s="124"/>
      <c r="H39" s="118"/>
      <c r="I39" s="126"/>
      <c r="J39" s="111"/>
      <c r="K39" s="102"/>
      <c r="L39" s="228"/>
      <c r="M39" s="179"/>
      <c r="N39" s="182"/>
      <c r="O39" s="179"/>
      <c r="P39" s="182"/>
      <c r="Q39" s="58"/>
      <c r="R39" s="68"/>
      <c r="S39" s="66"/>
      <c r="T39" s="38"/>
      <c r="U39" s="22"/>
    </row>
    <row r="40" spans="1:21" ht="41.25" customHeight="1" x14ac:dyDescent="0.25">
      <c r="A40" s="115"/>
      <c r="B40" s="118"/>
      <c r="C40" s="195"/>
      <c r="D40" s="124"/>
      <c r="E40" s="124"/>
      <c r="F40" s="124"/>
      <c r="G40" s="124"/>
      <c r="H40" s="118"/>
      <c r="I40" s="126"/>
      <c r="J40" s="111"/>
      <c r="K40" s="102"/>
      <c r="L40" s="228"/>
      <c r="M40" s="179"/>
      <c r="N40" s="182"/>
      <c r="O40" s="179"/>
      <c r="P40" s="182"/>
      <c r="Q40" s="58"/>
      <c r="R40" s="68"/>
      <c r="S40" s="66"/>
      <c r="T40" s="38"/>
      <c r="U40" s="22"/>
    </row>
    <row r="41" spans="1:21" ht="41.25" customHeight="1" thickBot="1" x14ac:dyDescent="0.3">
      <c r="A41" s="116"/>
      <c r="B41" s="118"/>
      <c r="C41" s="196"/>
      <c r="D41" s="125"/>
      <c r="E41" s="125"/>
      <c r="F41" s="125"/>
      <c r="G41" s="125"/>
      <c r="H41" s="119"/>
      <c r="I41" s="127"/>
      <c r="J41" s="112"/>
      <c r="K41" s="103"/>
      <c r="L41" s="229"/>
      <c r="M41" s="180"/>
      <c r="N41" s="183"/>
      <c r="O41" s="180"/>
      <c r="P41" s="183"/>
      <c r="Q41" s="69"/>
      <c r="R41" s="70"/>
      <c r="S41" s="66"/>
      <c r="T41" s="38"/>
      <c r="U41" s="22"/>
    </row>
    <row r="42" spans="1:21" ht="41.25" customHeight="1" x14ac:dyDescent="0.25">
      <c r="A42" s="114">
        <v>36</v>
      </c>
      <c r="B42" s="118" t="s">
        <v>225</v>
      </c>
      <c r="C42" s="194" t="s">
        <v>64</v>
      </c>
      <c r="D42" s="123" t="s">
        <v>129</v>
      </c>
      <c r="E42" s="123">
        <v>0</v>
      </c>
      <c r="F42" s="123">
        <v>1</v>
      </c>
      <c r="G42" s="123">
        <v>1</v>
      </c>
      <c r="H42" s="117">
        <v>0</v>
      </c>
      <c r="I42" s="126">
        <f t="shared" si="0"/>
        <v>0</v>
      </c>
      <c r="J42" s="172" t="s">
        <v>165</v>
      </c>
      <c r="K42" s="166">
        <v>20600000</v>
      </c>
      <c r="L42" s="38"/>
      <c r="M42" s="37"/>
      <c r="N42" s="38"/>
      <c r="O42" s="37"/>
      <c r="P42" s="38"/>
      <c r="Q42" s="37"/>
      <c r="R42" s="71"/>
      <c r="S42" s="73">
        <f>+K42</f>
        <v>20600000</v>
      </c>
      <c r="T42" s="49"/>
      <c r="U42" s="72"/>
    </row>
    <row r="43" spans="1:21" ht="41.25" customHeight="1" x14ac:dyDescent="0.25">
      <c r="A43" s="115"/>
      <c r="B43" s="118"/>
      <c r="C43" s="195"/>
      <c r="D43" s="124"/>
      <c r="E43" s="124"/>
      <c r="F43" s="124"/>
      <c r="G43" s="124"/>
      <c r="H43" s="118"/>
      <c r="I43" s="126"/>
      <c r="J43" s="173"/>
      <c r="K43" s="161"/>
      <c r="L43" s="38"/>
      <c r="M43" s="37"/>
      <c r="N43" s="38"/>
      <c r="O43" s="37"/>
      <c r="P43" s="38"/>
      <c r="Q43" s="37"/>
      <c r="R43" s="71"/>
      <c r="S43" s="74"/>
      <c r="T43" s="51"/>
      <c r="U43" s="72"/>
    </row>
    <row r="44" spans="1:21" ht="41.25" customHeight="1" x14ac:dyDescent="0.25">
      <c r="A44" s="115"/>
      <c r="B44" s="118"/>
      <c r="C44" s="195"/>
      <c r="D44" s="124"/>
      <c r="E44" s="124"/>
      <c r="F44" s="124"/>
      <c r="G44" s="124"/>
      <c r="H44" s="118"/>
      <c r="I44" s="126"/>
      <c r="J44" s="173"/>
      <c r="K44" s="161"/>
      <c r="L44" s="38"/>
      <c r="M44" s="37"/>
      <c r="N44" s="38"/>
      <c r="O44" s="37"/>
      <c r="P44" s="38"/>
      <c r="Q44" s="37"/>
      <c r="R44" s="71"/>
      <c r="S44" s="74"/>
      <c r="T44" s="51"/>
      <c r="U44" s="72"/>
    </row>
    <row r="45" spans="1:21" ht="41.25" customHeight="1" thickBot="1" x14ac:dyDescent="0.3">
      <c r="A45" s="116"/>
      <c r="B45" s="119"/>
      <c r="C45" s="196"/>
      <c r="D45" s="125"/>
      <c r="E45" s="125"/>
      <c r="F45" s="125"/>
      <c r="G45" s="125"/>
      <c r="H45" s="119"/>
      <c r="I45" s="127"/>
      <c r="J45" s="174"/>
      <c r="K45" s="162"/>
      <c r="L45" s="38"/>
      <c r="M45" s="37"/>
      <c r="N45" s="38"/>
      <c r="O45" s="37"/>
      <c r="P45" s="38"/>
      <c r="Q45" s="37"/>
      <c r="R45" s="71"/>
      <c r="S45" s="75"/>
      <c r="T45" s="53"/>
      <c r="U45" s="72"/>
    </row>
    <row r="46" spans="1:21" ht="41.25" customHeight="1" x14ac:dyDescent="0.25">
      <c r="A46" s="114">
        <v>37</v>
      </c>
      <c r="B46" s="117" t="s">
        <v>225</v>
      </c>
      <c r="C46" s="194" t="s">
        <v>65</v>
      </c>
      <c r="D46" s="123" t="s">
        <v>130</v>
      </c>
      <c r="E46" s="123">
        <v>0</v>
      </c>
      <c r="F46" s="123">
        <v>2</v>
      </c>
      <c r="G46" s="123">
        <v>1</v>
      </c>
      <c r="H46" s="117">
        <v>0</v>
      </c>
      <c r="I46" s="126">
        <f t="shared" si="0"/>
        <v>0</v>
      </c>
      <c r="J46" s="197" t="s">
        <v>167</v>
      </c>
      <c r="K46" s="219"/>
      <c r="L46" s="216"/>
      <c r="M46" s="45"/>
      <c r="N46" s="29"/>
      <c r="O46" s="8"/>
      <c r="P46" s="29"/>
      <c r="Q46" s="8"/>
      <c r="R46" s="29"/>
      <c r="S46" s="187">
        <f>+K46</f>
        <v>0</v>
      </c>
      <c r="T46" s="29"/>
      <c r="U46" s="22" t="e">
        <f t="shared" si="1"/>
        <v>#DIV/0!</v>
      </c>
    </row>
    <row r="47" spans="1:21" ht="41.25" customHeight="1" x14ac:dyDescent="0.25">
      <c r="A47" s="115"/>
      <c r="B47" s="118"/>
      <c r="C47" s="195"/>
      <c r="D47" s="124"/>
      <c r="E47" s="124"/>
      <c r="F47" s="124"/>
      <c r="G47" s="124"/>
      <c r="H47" s="118"/>
      <c r="I47" s="126"/>
      <c r="J47" s="198"/>
      <c r="K47" s="220"/>
      <c r="L47" s="217"/>
      <c r="M47" s="46"/>
      <c r="N47" s="27"/>
      <c r="O47" s="4"/>
      <c r="P47" s="27"/>
      <c r="Q47" s="4"/>
      <c r="R47" s="27"/>
      <c r="S47" s="188"/>
      <c r="T47" s="27"/>
      <c r="U47" s="22" t="e">
        <f t="shared" si="1"/>
        <v>#DIV/0!</v>
      </c>
    </row>
    <row r="48" spans="1:21" ht="41.25" customHeight="1" x14ac:dyDescent="0.25">
      <c r="A48" s="115"/>
      <c r="B48" s="118"/>
      <c r="C48" s="195"/>
      <c r="D48" s="124"/>
      <c r="E48" s="124"/>
      <c r="F48" s="124"/>
      <c r="G48" s="124"/>
      <c r="H48" s="118"/>
      <c r="I48" s="126"/>
      <c r="J48" s="198"/>
      <c r="K48" s="220"/>
      <c r="L48" s="217"/>
      <c r="M48" s="46"/>
      <c r="N48" s="26"/>
      <c r="O48" s="4"/>
      <c r="P48" s="26"/>
      <c r="Q48" s="4"/>
      <c r="R48" s="26"/>
      <c r="S48" s="188"/>
      <c r="T48" s="26"/>
      <c r="U48" s="22" t="e">
        <f t="shared" si="1"/>
        <v>#DIV/0!</v>
      </c>
    </row>
    <row r="49" spans="1:21" ht="41.25" customHeight="1" thickBot="1" x14ac:dyDescent="0.3">
      <c r="A49" s="116"/>
      <c r="B49" s="119"/>
      <c r="C49" s="196"/>
      <c r="D49" s="125"/>
      <c r="E49" s="125"/>
      <c r="F49" s="125"/>
      <c r="G49" s="125"/>
      <c r="H49" s="119"/>
      <c r="I49" s="127"/>
      <c r="J49" s="199"/>
      <c r="K49" s="221"/>
      <c r="L49" s="218"/>
      <c r="M49" s="47"/>
      <c r="N49" s="30"/>
      <c r="O49" s="11"/>
      <c r="P49" s="30"/>
      <c r="Q49" s="11"/>
      <c r="R49" s="30"/>
      <c r="S49" s="189"/>
      <c r="T49" s="30"/>
      <c r="U49" s="22" t="e">
        <f t="shared" si="1"/>
        <v>#DIV/0!</v>
      </c>
    </row>
    <row r="50" spans="1:21" ht="41.25" customHeight="1" x14ac:dyDescent="0.25">
      <c r="A50" s="114">
        <v>38</v>
      </c>
      <c r="B50" s="117" t="s">
        <v>225</v>
      </c>
      <c r="C50" s="194" t="s">
        <v>66</v>
      </c>
      <c r="D50" s="123" t="s">
        <v>131</v>
      </c>
      <c r="E50" s="123">
        <v>8</v>
      </c>
      <c r="F50" s="123">
        <v>8</v>
      </c>
      <c r="G50" s="123">
        <v>8</v>
      </c>
      <c r="H50" s="117">
        <v>0</v>
      </c>
      <c r="I50" s="126">
        <f t="shared" si="0"/>
        <v>0</v>
      </c>
      <c r="J50" s="205" t="s">
        <v>168</v>
      </c>
      <c r="K50" s="101">
        <v>132318310</v>
      </c>
      <c r="L50" s="216"/>
      <c r="M50" s="45"/>
      <c r="N50" s="29"/>
      <c r="O50" s="8"/>
      <c r="P50" s="29"/>
      <c r="Q50" s="8"/>
      <c r="R50" s="29"/>
      <c r="S50" s="187">
        <f>+K50</f>
        <v>132318310</v>
      </c>
      <c r="T50" s="31">
        <f>+L50</f>
        <v>0</v>
      </c>
      <c r="U50" s="22">
        <f t="shared" si="1"/>
        <v>0</v>
      </c>
    </row>
    <row r="51" spans="1:21" ht="41.25" customHeight="1" x14ac:dyDescent="0.25">
      <c r="A51" s="115"/>
      <c r="B51" s="118"/>
      <c r="C51" s="195"/>
      <c r="D51" s="124"/>
      <c r="E51" s="124"/>
      <c r="F51" s="124"/>
      <c r="G51" s="124"/>
      <c r="H51" s="118"/>
      <c r="I51" s="126"/>
      <c r="J51" s="206"/>
      <c r="K51" s="102"/>
      <c r="L51" s="217"/>
      <c r="M51" s="46"/>
      <c r="N51" s="27"/>
      <c r="O51" s="4"/>
      <c r="P51" s="27"/>
      <c r="Q51" s="4"/>
      <c r="R51" s="27"/>
      <c r="S51" s="188"/>
      <c r="T51" s="27"/>
      <c r="U51" s="22" t="e">
        <f t="shared" si="1"/>
        <v>#DIV/0!</v>
      </c>
    </row>
    <row r="52" spans="1:21" ht="41.25" customHeight="1" x14ac:dyDescent="0.25">
      <c r="A52" s="115"/>
      <c r="B52" s="118"/>
      <c r="C52" s="195"/>
      <c r="D52" s="124"/>
      <c r="E52" s="124"/>
      <c r="F52" s="124"/>
      <c r="G52" s="124"/>
      <c r="H52" s="118"/>
      <c r="I52" s="126"/>
      <c r="J52" s="206"/>
      <c r="K52" s="102"/>
      <c r="L52" s="217"/>
      <c r="M52" s="46"/>
      <c r="N52" s="26"/>
      <c r="O52" s="4"/>
      <c r="P52" s="26"/>
      <c r="Q52" s="4"/>
      <c r="R52" s="26"/>
      <c r="S52" s="188"/>
      <c r="T52" s="26"/>
      <c r="U52" s="22" t="e">
        <f t="shared" si="1"/>
        <v>#DIV/0!</v>
      </c>
    </row>
    <row r="53" spans="1:21" ht="41.25" customHeight="1" thickBot="1" x14ac:dyDescent="0.3">
      <c r="A53" s="116"/>
      <c r="B53" s="119"/>
      <c r="C53" s="196"/>
      <c r="D53" s="125"/>
      <c r="E53" s="125"/>
      <c r="F53" s="125"/>
      <c r="G53" s="125"/>
      <c r="H53" s="119"/>
      <c r="I53" s="127"/>
      <c r="J53" s="207"/>
      <c r="K53" s="103"/>
      <c r="L53" s="218"/>
      <c r="M53" s="47"/>
      <c r="N53" s="30"/>
      <c r="O53" s="11"/>
      <c r="P53" s="30"/>
      <c r="Q53" s="11"/>
      <c r="R53" s="30"/>
      <c r="S53" s="189"/>
      <c r="T53" s="30"/>
      <c r="U53" s="22" t="e">
        <f t="shared" si="1"/>
        <v>#DIV/0!</v>
      </c>
    </row>
    <row r="54" spans="1:21" ht="41.25" customHeight="1" x14ac:dyDescent="0.25">
      <c r="A54" s="114">
        <v>39</v>
      </c>
      <c r="B54" s="117" t="s">
        <v>225</v>
      </c>
      <c r="C54" s="194" t="s">
        <v>67</v>
      </c>
      <c r="D54" s="123" t="s">
        <v>132</v>
      </c>
      <c r="E54" s="123">
        <v>2</v>
      </c>
      <c r="F54" s="123">
        <v>3</v>
      </c>
      <c r="G54" s="123">
        <v>2</v>
      </c>
      <c r="H54" s="117">
        <v>0</v>
      </c>
      <c r="I54" s="126">
        <f t="shared" si="0"/>
        <v>0</v>
      </c>
      <c r="J54" s="54" t="s">
        <v>169</v>
      </c>
      <c r="K54" s="48"/>
      <c r="L54" s="49"/>
      <c r="M54" s="45"/>
      <c r="N54" s="29"/>
      <c r="O54" s="8"/>
      <c r="P54" s="29"/>
      <c r="Q54" s="8"/>
      <c r="R54" s="29"/>
      <c r="S54" s="9"/>
      <c r="T54" s="29"/>
      <c r="U54" s="22" t="e">
        <f t="shared" si="1"/>
        <v>#DIV/0!</v>
      </c>
    </row>
    <row r="55" spans="1:21" ht="41.25" customHeight="1" x14ac:dyDescent="0.25">
      <c r="A55" s="115"/>
      <c r="B55" s="118"/>
      <c r="C55" s="195"/>
      <c r="D55" s="124"/>
      <c r="E55" s="124"/>
      <c r="F55" s="124"/>
      <c r="G55" s="124"/>
      <c r="H55" s="118"/>
      <c r="I55" s="126"/>
      <c r="J55" s="63" t="s">
        <v>173</v>
      </c>
      <c r="K55" s="50"/>
      <c r="L55" s="51"/>
      <c r="M55" s="46"/>
      <c r="N55" s="27"/>
      <c r="O55" s="4"/>
      <c r="P55" s="27"/>
      <c r="Q55" s="4"/>
      <c r="R55" s="27"/>
      <c r="S55" s="5"/>
      <c r="T55" s="27"/>
      <c r="U55" s="22" t="e">
        <f t="shared" si="1"/>
        <v>#DIV/0!</v>
      </c>
    </row>
    <row r="56" spans="1:21" ht="41.25" customHeight="1" x14ac:dyDescent="0.25">
      <c r="A56" s="115"/>
      <c r="B56" s="118"/>
      <c r="C56" s="195"/>
      <c r="D56" s="124"/>
      <c r="E56" s="124"/>
      <c r="F56" s="124"/>
      <c r="G56" s="124"/>
      <c r="H56" s="118"/>
      <c r="I56" s="126"/>
      <c r="J56" s="55" t="s">
        <v>170</v>
      </c>
      <c r="K56" s="50"/>
      <c r="L56" s="51"/>
      <c r="M56" s="46"/>
      <c r="N56" s="26"/>
      <c r="O56" s="4"/>
      <c r="P56" s="26"/>
      <c r="Q56" s="4"/>
      <c r="R56" s="26"/>
      <c r="S56" s="5"/>
      <c r="T56" s="26"/>
      <c r="U56" s="22" t="e">
        <f t="shared" si="1"/>
        <v>#DIV/0!</v>
      </c>
    </row>
    <row r="57" spans="1:21" ht="41.25" customHeight="1" thickBot="1" x14ac:dyDescent="0.3">
      <c r="A57" s="115"/>
      <c r="B57" s="118"/>
      <c r="C57" s="195"/>
      <c r="D57" s="124"/>
      <c r="E57" s="124"/>
      <c r="F57" s="124"/>
      <c r="G57" s="124"/>
      <c r="H57" s="118"/>
      <c r="I57" s="126"/>
      <c r="J57" s="56" t="s">
        <v>171</v>
      </c>
      <c r="K57" s="50"/>
      <c r="L57" s="51"/>
      <c r="M57" s="65"/>
      <c r="N57" s="40"/>
      <c r="O57" s="39"/>
      <c r="P57" s="40"/>
      <c r="Q57" s="39"/>
      <c r="R57" s="40"/>
      <c r="S57" s="41"/>
      <c r="T57" s="40"/>
      <c r="U57" s="22"/>
    </row>
    <row r="58" spans="1:21" ht="41.25" customHeight="1" thickBot="1" x14ac:dyDescent="0.3">
      <c r="A58" s="116"/>
      <c r="B58" s="119"/>
      <c r="C58" s="196"/>
      <c r="D58" s="125"/>
      <c r="E58" s="125"/>
      <c r="F58" s="125"/>
      <c r="G58" s="125"/>
      <c r="H58" s="119"/>
      <c r="I58" s="127"/>
      <c r="J58" s="64" t="s">
        <v>172</v>
      </c>
      <c r="K58" s="52"/>
      <c r="L58" s="53"/>
      <c r="M58" s="47"/>
      <c r="N58" s="30"/>
      <c r="O58" s="11"/>
      <c r="P58" s="30"/>
      <c r="Q58" s="11"/>
      <c r="R58" s="30"/>
      <c r="S58" s="12"/>
      <c r="T58" s="30"/>
      <c r="U58" s="22" t="e">
        <f t="shared" si="1"/>
        <v>#DIV/0!</v>
      </c>
    </row>
    <row r="59" spans="1:21" ht="41.25" customHeight="1" x14ac:dyDescent="0.25">
      <c r="A59" s="114">
        <v>40</v>
      </c>
      <c r="B59" s="117" t="s">
        <v>225</v>
      </c>
      <c r="C59" s="194" t="s">
        <v>68</v>
      </c>
      <c r="D59" s="123" t="s">
        <v>133</v>
      </c>
      <c r="E59" s="123">
        <v>0</v>
      </c>
      <c r="F59" s="123">
        <v>1</v>
      </c>
      <c r="G59" s="123">
        <v>0.5</v>
      </c>
      <c r="H59" s="117">
        <v>0</v>
      </c>
      <c r="I59" s="126">
        <f t="shared" si="0"/>
        <v>0</v>
      </c>
      <c r="J59" s="197" t="s">
        <v>174</v>
      </c>
      <c r="K59" s="48"/>
      <c r="L59" s="49"/>
      <c r="M59" s="45"/>
      <c r="N59" s="29"/>
      <c r="O59" s="8"/>
      <c r="P59" s="29"/>
      <c r="Q59" s="8"/>
      <c r="R59" s="29"/>
      <c r="S59" s="9"/>
      <c r="T59" s="29"/>
      <c r="U59" s="22" t="e">
        <f t="shared" si="1"/>
        <v>#DIV/0!</v>
      </c>
    </row>
    <row r="60" spans="1:21" ht="41.25" customHeight="1" x14ac:dyDescent="0.25">
      <c r="A60" s="115"/>
      <c r="B60" s="118"/>
      <c r="C60" s="195"/>
      <c r="D60" s="124"/>
      <c r="E60" s="124"/>
      <c r="F60" s="124"/>
      <c r="G60" s="124"/>
      <c r="H60" s="118"/>
      <c r="I60" s="126"/>
      <c r="J60" s="198"/>
      <c r="K60" s="50"/>
      <c r="L60" s="51"/>
      <c r="M60" s="46"/>
      <c r="N60" s="27"/>
      <c r="O60" s="4"/>
      <c r="P60" s="27"/>
      <c r="Q60" s="4"/>
      <c r="R60" s="27"/>
      <c r="S60" s="5"/>
      <c r="T60" s="27"/>
      <c r="U60" s="22" t="e">
        <f t="shared" si="1"/>
        <v>#DIV/0!</v>
      </c>
    </row>
    <row r="61" spans="1:21" ht="41.25" customHeight="1" x14ac:dyDescent="0.25">
      <c r="A61" s="115"/>
      <c r="B61" s="118"/>
      <c r="C61" s="195"/>
      <c r="D61" s="124"/>
      <c r="E61" s="124"/>
      <c r="F61" s="124"/>
      <c r="G61" s="124"/>
      <c r="H61" s="118"/>
      <c r="I61" s="126"/>
      <c r="J61" s="198"/>
      <c r="K61" s="50"/>
      <c r="L61" s="51"/>
      <c r="M61" s="46"/>
      <c r="N61" s="26"/>
      <c r="O61" s="4"/>
      <c r="P61" s="26"/>
      <c r="Q61" s="4"/>
      <c r="R61" s="26"/>
      <c r="S61" s="5"/>
      <c r="T61" s="26"/>
      <c r="U61" s="22" t="e">
        <f t="shared" si="1"/>
        <v>#DIV/0!</v>
      </c>
    </row>
    <row r="62" spans="1:21" ht="41.25" customHeight="1" thickBot="1" x14ac:dyDescent="0.3">
      <c r="A62" s="116"/>
      <c r="B62" s="119"/>
      <c r="C62" s="196"/>
      <c r="D62" s="125"/>
      <c r="E62" s="125"/>
      <c r="F62" s="125"/>
      <c r="G62" s="125"/>
      <c r="H62" s="119"/>
      <c r="I62" s="127"/>
      <c r="J62" s="199"/>
      <c r="K62" s="52"/>
      <c r="L62" s="53"/>
      <c r="M62" s="47"/>
      <c r="N62" s="30"/>
      <c r="O62" s="11"/>
      <c r="P62" s="30"/>
      <c r="Q62" s="11"/>
      <c r="R62" s="30"/>
      <c r="S62" s="12"/>
      <c r="T62" s="30"/>
      <c r="U62" s="22" t="e">
        <f t="shared" si="1"/>
        <v>#DIV/0!</v>
      </c>
    </row>
    <row r="63" spans="1:21" ht="41.25" customHeight="1" x14ac:dyDescent="0.25">
      <c r="A63" s="114">
        <v>41</v>
      </c>
      <c r="B63" s="117" t="s">
        <v>225</v>
      </c>
      <c r="C63" s="194" t="s">
        <v>69</v>
      </c>
      <c r="D63" s="123" t="s">
        <v>134</v>
      </c>
      <c r="E63" s="123">
        <v>20</v>
      </c>
      <c r="F63" s="123">
        <v>60</v>
      </c>
      <c r="G63" s="123">
        <v>20</v>
      </c>
      <c r="H63" s="117">
        <v>0</v>
      </c>
      <c r="I63" s="126">
        <f>+H63/G63*100</f>
        <v>0</v>
      </c>
      <c r="J63" s="54" t="s">
        <v>176</v>
      </c>
      <c r="K63" s="178">
        <v>13559600</v>
      </c>
      <c r="L63" s="181"/>
      <c r="M63" s="212"/>
      <c r="N63" s="29"/>
      <c r="O63" s="8"/>
      <c r="P63" s="29"/>
      <c r="Q63" s="8"/>
      <c r="R63" s="29"/>
      <c r="S63" s="187">
        <f>+K63</f>
        <v>13559600</v>
      </c>
      <c r="T63" s="31">
        <f>+L63</f>
        <v>0</v>
      </c>
      <c r="U63" s="22">
        <f t="shared" si="1"/>
        <v>0</v>
      </c>
    </row>
    <row r="64" spans="1:21" ht="41.25" customHeight="1" x14ac:dyDescent="0.25">
      <c r="A64" s="115"/>
      <c r="B64" s="118"/>
      <c r="C64" s="195"/>
      <c r="D64" s="124"/>
      <c r="E64" s="124"/>
      <c r="F64" s="124"/>
      <c r="G64" s="124"/>
      <c r="H64" s="118"/>
      <c r="I64" s="126"/>
      <c r="J64" s="55" t="s">
        <v>175</v>
      </c>
      <c r="K64" s="179"/>
      <c r="L64" s="182"/>
      <c r="M64" s="213"/>
      <c r="N64" s="27"/>
      <c r="O64" s="4"/>
      <c r="P64" s="27"/>
      <c r="Q64" s="4"/>
      <c r="R64" s="27"/>
      <c r="S64" s="188"/>
      <c r="T64" s="27"/>
      <c r="U64" s="22" t="e">
        <f t="shared" si="1"/>
        <v>#DIV/0!</v>
      </c>
    </row>
    <row r="65" spans="1:21" ht="41.25" customHeight="1" x14ac:dyDescent="0.25">
      <c r="A65" s="115"/>
      <c r="B65" s="118"/>
      <c r="C65" s="195"/>
      <c r="D65" s="124"/>
      <c r="E65" s="124"/>
      <c r="F65" s="124"/>
      <c r="G65" s="124"/>
      <c r="H65" s="118"/>
      <c r="I65" s="126"/>
      <c r="J65" s="204"/>
      <c r="K65" s="179"/>
      <c r="L65" s="182"/>
      <c r="M65" s="213"/>
      <c r="N65" s="26"/>
      <c r="O65" s="4"/>
      <c r="P65" s="26"/>
      <c r="Q65" s="4"/>
      <c r="R65" s="26"/>
      <c r="S65" s="188"/>
      <c r="T65" s="26"/>
      <c r="U65" s="22" t="e">
        <f t="shared" si="1"/>
        <v>#DIV/0!</v>
      </c>
    </row>
    <row r="66" spans="1:21" ht="41.25" customHeight="1" thickBot="1" x14ac:dyDescent="0.3">
      <c r="A66" s="116"/>
      <c r="B66" s="119"/>
      <c r="C66" s="196"/>
      <c r="D66" s="125"/>
      <c r="E66" s="125"/>
      <c r="F66" s="125"/>
      <c r="G66" s="125"/>
      <c r="H66" s="119"/>
      <c r="I66" s="127"/>
      <c r="J66" s="199"/>
      <c r="K66" s="180"/>
      <c r="L66" s="183"/>
      <c r="M66" s="214"/>
      <c r="N66" s="30"/>
      <c r="O66" s="11"/>
      <c r="P66" s="30"/>
      <c r="Q66" s="11"/>
      <c r="R66" s="30"/>
      <c r="S66" s="189"/>
      <c r="T66" s="30"/>
      <c r="U66" s="22" t="e">
        <f t="shared" si="1"/>
        <v>#DIV/0!</v>
      </c>
    </row>
    <row r="67" spans="1:21" ht="41.25" customHeight="1" x14ac:dyDescent="0.25">
      <c r="A67" s="114">
        <v>42</v>
      </c>
      <c r="B67" s="117" t="s">
        <v>225</v>
      </c>
      <c r="C67" s="194" t="s">
        <v>70</v>
      </c>
      <c r="D67" s="123" t="s">
        <v>135</v>
      </c>
      <c r="E67" s="123">
        <v>0</v>
      </c>
      <c r="F67" s="123">
        <v>15</v>
      </c>
      <c r="G67" s="123">
        <v>1</v>
      </c>
      <c r="H67" s="117">
        <v>0</v>
      </c>
      <c r="I67" s="126">
        <f t="shared" ref="I67:I103" si="2">+H67/G67*100</f>
        <v>0</v>
      </c>
      <c r="J67" s="197" t="s">
        <v>177</v>
      </c>
      <c r="K67" s="50"/>
      <c r="L67" s="51"/>
      <c r="M67" s="45"/>
      <c r="N67" s="29"/>
      <c r="O67" s="8"/>
      <c r="P67" s="29"/>
      <c r="Q67" s="8"/>
      <c r="R67" s="29"/>
      <c r="S67" s="9"/>
      <c r="T67" s="29"/>
      <c r="U67" s="22" t="e">
        <f t="shared" si="1"/>
        <v>#DIV/0!</v>
      </c>
    </row>
    <row r="68" spans="1:21" ht="41.25" customHeight="1" x14ac:dyDescent="0.25">
      <c r="A68" s="115"/>
      <c r="B68" s="118"/>
      <c r="C68" s="195"/>
      <c r="D68" s="124"/>
      <c r="E68" s="124"/>
      <c r="F68" s="124"/>
      <c r="G68" s="124"/>
      <c r="H68" s="118"/>
      <c r="I68" s="126"/>
      <c r="J68" s="198"/>
      <c r="K68" s="50"/>
      <c r="L68" s="51"/>
      <c r="M68" s="46"/>
      <c r="N68" s="27"/>
      <c r="O68" s="4"/>
      <c r="P68" s="27"/>
      <c r="Q68" s="4"/>
      <c r="R68" s="27"/>
      <c r="S68" s="5"/>
      <c r="T68" s="27"/>
      <c r="U68" s="22" t="e">
        <f t="shared" si="1"/>
        <v>#DIV/0!</v>
      </c>
    </row>
    <row r="69" spans="1:21" ht="41.25" customHeight="1" x14ac:dyDescent="0.25">
      <c r="A69" s="115"/>
      <c r="B69" s="118"/>
      <c r="C69" s="195"/>
      <c r="D69" s="124"/>
      <c r="E69" s="124"/>
      <c r="F69" s="124"/>
      <c r="G69" s="124"/>
      <c r="H69" s="118"/>
      <c r="I69" s="126"/>
      <c r="J69" s="198"/>
      <c r="K69" s="50"/>
      <c r="L69" s="51"/>
      <c r="M69" s="46"/>
      <c r="N69" s="26"/>
      <c r="O69" s="4"/>
      <c r="P69" s="26"/>
      <c r="Q69" s="4"/>
      <c r="R69" s="26"/>
      <c r="S69" s="5"/>
      <c r="T69" s="26"/>
      <c r="U69" s="22" t="e">
        <f t="shared" si="1"/>
        <v>#DIV/0!</v>
      </c>
    </row>
    <row r="70" spans="1:21" ht="41.25" customHeight="1" thickBot="1" x14ac:dyDescent="0.3">
      <c r="A70" s="116"/>
      <c r="B70" s="119"/>
      <c r="C70" s="196"/>
      <c r="D70" s="125"/>
      <c r="E70" s="125"/>
      <c r="F70" s="125"/>
      <c r="G70" s="125"/>
      <c r="H70" s="119"/>
      <c r="I70" s="127"/>
      <c r="J70" s="199"/>
      <c r="K70" s="52"/>
      <c r="L70" s="53"/>
      <c r="M70" s="47"/>
      <c r="N70" s="30"/>
      <c r="O70" s="11"/>
      <c r="P70" s="30"/>
      <c r="Q70" s="11"/>
      <c r="R70" s="30"/>
      <c r="S70" s="12"/>
      <c r="T70" s="30"/>
      <c r="U70" s="22" t="e">
        <f t="shared" si="1"/>
        <v>#DIV/0!</v>
      </c>
    </row>
    <row r="71" spans="1:21" ht="41.25" customHeight="1" x14ac:dyDescent="0.25">
      <c r="A71" s="114">
        <v>43</v>
      </c>
      <c r="B71" s="117" t="s">
        <v>225</v>
      </c>
      <c r="C71" s="194" t="s">
        <v>71</v>
      </c>
      <c r="D71" s="123" t="s">
        <v>136</v>
      </c>
      <c r="E71" s="123">
        <v>4</v>
      </c>
      <c r="F71" s="123">
        <v>16</v>
      </c>
      <c r="G71" s="123">
        <v>4</v>
      </c>
      <c r="H71" s="117">
        <v>0</v>
      </c>
      <c r="I71" s="126">
        <f t="shared" si="2"/>
        <v>0</v>
      </c>
      <c r="J71" s="197" t="s">
        <v>239</v>
      </c>
      <c r="K71" s="219">
        <v>186500010</v>
      </c>
      <c r="L71" s="216"/>
      <c r="M71" s="45"/>
      <c r="N71" s="29"/>
      <c r="O71" s="8"/>
      <c r="P71" s="29"/>
      <c r="Q71" s="8"/>
      <c r="R71" s="29"/>
      <c r="S71" s="187">
        <f>+K71</f>
        <v>186500010</v>
      </c>
      <c r="T71" s="31">
        <f>+L71</f>
        <v>0</v>
      </c>
      <c r="U71" s="22">
        <f t="shared" si="1"/>
        <v>0</v>
      </c>
    </row>
    <row r="72" spans="1:21" ht="41.25" customHeight="1" x14ac:dyDescent="0.25">
      <c r="A72" s="115"/>
      <c r="B72" s="118"/>
      <c r="C72" s="195"/>
      <c r="D72" s="124"/>
      <c r="E72" s="124"/>
      <c r="F72" s="124"/>
      <c r="G72" s="124"/>
      <c r="H72" s="118"/>
      <c r="I72" s="126"/>
      <c r="J72" s="198"/>
      <c r="K72" s="220"/>
      <c r="L72" s="217"/>
      <c r="M72" s="46"/>
      <c r="N72" s="27"/>
      <c r="O72" s="4"/>
      <c r="P72" s="27"/>
      <c r="Q72" s="4"/>
      <c r="R72" s="27"/>
      <c r="S72" s="188"/>
      <c r="T72" s="27"/>
      <c r="U72" s="22" t="e">
        <f t="shared" si="1"/>
        <v>#DIV/0!</v>
      </c>
    </row>
    <row r="73" spans="1:21" ht="41.25" customHeight="1" x14ac:dyDescent="0.25">
      <c r="A73" s="115"/>
      <c r="B73" s="118"/>
      <c r="C73" s="195"/>
      <c r="D73" s="124"/>
      <c r="E73" s="124"/>
      <c r="F73" s="124"/>
      <c r="G73" s="124"/>
      <c r="H73" s="118"/>
      <c r="I73" s="126"/>
      <c r="J73" s="198"/>
      <c r="K73" s="220"/>
      <c r="L73" s="217"/>
      <c r="M73" s="46"/>
      <c r="N73" s="26"/>
      <c r="O73" s="4"/>
      <c r="P73" s="26"/>
      <c r="Q73" s="4"/>
      <c r="R73" s="26"/>
      <c r="S73" s="188"/>
      <c r="T73" s="26"/>
      <c r="U73" s="22" t="e">
        <f t="shared" si="1"/>
        <v>#DIV/0!</v>
      </c>
    </row>
    <row r="74" spans="1:21" ht="41.25" customHeight="1" thickBot="1" x14ac:dyDescent="0.3">
      <c r="A74" s="116"/>
      <c r="B74" s="119"/>
      <c r="C74" s="196"/>
      <c r="D74" s="125"/>
      <c r="E74" s="125"/>
      <c r="F74" s="125"/>
      <c r="G74" s="125"/>
      <c r="H74" s="119"/>
      <c r="I74" s="127"/>
      <c r="J74" s="199"/>
      <c r="K74" s="221"/>
      <c r="L74" s="218"/>
      <c r="M74" s="47"/>
      <c r="N74" s="30"/>
      <c r="O74" s="11"/>
      <c r="P74" s="30"/>
      <c r="Q74" s="11"/>
      <c r="R74" s="30"/>
      <c r="S74" s="189"/>
      <c r="T74" s="30"/>
      <c r="U74" s="22" t="e">
        <f t="shared" si="1"/>
        <v>#DIV/0!</v>
      </c>
    </row>
    <row r="75" spans="1:21" ht="41.25" customHeight="1" x14ac:dyDescent="0.25">
      <c r="A75" s="114">
        <v>44</v>
      </c>
      <c r="B75" s="117" t="s">
        <v>225</v>
      </c>
      <c r="C75" s="194" t="s">
        <v>72</v>
      </c>
      <c r="D75" s="123" t="s">
        <v>137</v>
      </c>
      <c r="E75" s="123">
        <v>0</v>
      </c>
      <c r="F75" s="123">
        <v>2</v>
      </c>
      <c r="G75" s="123">
        <v>0.25</v>
      </c>
      <c r="H75" s="117">
        <v>0</v>
      </c>
      <c r="I75" s="126">
        <f t="shared" si="2"/>
        <v>0</v>
      </c>
      <c r="J75" s="197" t="s">
        <v>228</v>
      </c>
      <c r="K75" s="219"/>
      <c r="L75" s="49"/>
      <c r="M75" s="45"/>
      <c r="N75" s="29"/>
      <c r="O75" s="8"/>
      <c r="P75" s="29"/>
      <c r="Q75" s="8"/>
      <c r="R75" s="29"/>
      <c r="S75" s="9"/>
      <c r="T75" s="29"/>
      <c r="U75" s="22" t="e">
        <f t="shared" si="1"/>
        <v>#DIV/0!</v>
      </c>
    </row>
    <row r="76" spans="1:21" ht="41.25" customHeight="1" x14ac:dyDescent="0.25">
      <c r="A76" s="115"/>
      <c r="B76" s="118"/>
      <c r="C76" s="195"/>
      <c r="D76" s="124"/>
      <c r="E76" s="124"/>
      <c r="F76" s="124"/>
      <c r="G76" s="124"/>
      <c r="H76" s="118"/>
      <c r="I76" s="126"/>
      <c r="J76" s="198"/>
      <c r="K76" s="220"/>
      <c r="L76" s="51"/>
      <c r="M76" s="46"/>
      <c r="N76" s="27"/>
      <c r="O76" s="4"/>
      <c r="P76" s="27"/>
      <c r="Q76" s="4"/>
      <c r="R76" s="27"/>
      <c r="S76" s="5"/>
      <c r="T76" s="27"/>
      <c r="U76" s="22" t="e">
        <f t="shared" si="1"/>
        <v>#DIV/0!</v>
      </c>
    </row>
    <row r="77" spans="1:21" ht="41.25" customHeight="1" x14ac:dyDescent="0.25">
      <c r="A77" s="115"/>
      <c r="B77" s="118"/>
      <c r="C77" s="195"/>
      <c r="D77" s="124"/>
      <c r="E77" s="124"/>
      <c r="F77" s="124"/>
      <c r="G77" s="124"/>
      <c r="H77" s="118"/>
      <c r="I77" s="126"/>
      <c r="J77" s="198"/>
      <c r="K77" s="220"/>
      <c r="L77" s="51"/>
      <c r="M77" s="46"/>
      <c r="N77" s="26"/>
      <c r="O77" s="4"/>
      <c r="P77" s="26"/>
      <c r="Q77" s="4"/>
      <c r="R77" s="26"/>
      <c r="S77" s="5"/>
      <c r="T77" s="26"/>
      <c r="U77" s="22" t="e">
        <f t="shared" si="1"/>
        <v>#DIV/0!</v>
      </c>
    </row>
    <row r="78" spans="1:21" ht="41.25" customHeight="1" thickBot="1" x14ac:dyDescent="0.3">
      <c r="A78" s="116"/>
      <c r="B78" s="119"/>
      <c r="C78" s="196"/>
      <c r="D78" s="125"/>
      <c r="E78" s="125"/>
      <c r="F78" s="125"/>
      <c r="G78" s="125"/>
      <c r="H78" s="119"/>
      <c r="I78" s="127"/>
      <c r="J78" s="199"/>
      <c r="K78" s="221"/>
      <c r="L78" s="53"/>
      <c r="M78" s="47"/>
      <c r="N78" s="30"/>
      <c r="O78" s="11"/>
      <c r="P78" s="30"/>
      <c r="Q78" s="11"/>
      <c r="R78" s="30"/>
      <c r="S78" s="12"/>
      <c r="T78" s="30"/>
      <c r="U78" s="22" t="e">
        <f t="shared" si="1"/>
        <v>#DIV/0!</v>
      </c>
    </row>
    <row r="79" spans="1:21" ht="41.25" customHeight="1" x14ac:dyDescent="0.25">
      <c r="A79" s="114">
        <v>45</v>
      </c>
      <c r="B79" s="117" t="s">
        <v>225</v>
      </c>
      <c r="C79" s="194" t="s">
        <v>73</v>
      </c>
      <c r="D79" s="123" t="s">
        <v>138</v>
      </c>
      <c r="E79" s="123">
        <v>0</v>
      </c>
      <c r="F79" s="123">
        <v>8</v>
      </c>
      <c r="G79" s="123">
        <v>2</v>
      </c>
      <c r="H79" s="117">
        <v>0</v>
      </c>
      <c r="I79" s="126">
        <f t="shared" si="2"/>
        <v>0</v>
      </c>
      <c r="J79" s="197" t="s">
        <v>227</v>
      </c>
      <c r="K79" s="219"/>
      <c r="L79" s="49"/>
      <c r="M79" s="45"/>
      <c r="N79" s="29"/>
      <c r="O79" s="8"/>
      <c r="P79" s="29"/>
      <c r="Q79" s="8"/>
      <c r="R79" s="29"/>
      <c r="S79" s="9">
        <f>+K81</f>
        <v>0</v>
      </c>
      <c r="T79" s="31">
        <f>+M81</f>
        <v>0</v>
      </c>
      <c r="U79" s="22" t="e">
        <f t="shared" si="1"/>
        <v>#DIV/0!</v>
      </c>
    </row>
    <row r="80" spans="1:21" ht="41.25" customHeight="1" x14ac:dyDescent="0.25">
      <c r="A80" s="115"/>
      <c r="B80" s="118"/>
      <c r="C80" s="195"/>
      <c r="D80" s="124"/>
      <c r="E80" s="124"/>
      <c r="F80" s="124"/>
      <c r="G80" s="124"/>
      <c r="H80" s="118"/>
      <c r="I80" s="126"/>
      <c r="J80" s="198"/>
      <c r="K80" s="220"/>
      <c r="L80" s="51"/>
      <c r="M80" s="46"/>
      <c r="N80" s="27"/>
      <c r="O80" s="4"/>
      <c r="P80" s="27"/>
      <c r="Q80" s="4"/>
      <c r="R80" s="27"/>
      <c r="S80" s="5"/>
      <c r="T80" s="27"/>
      <c r="U80" s="22" t="e">
        <f t="shared" si="1"/>
        <v>#DIV/0!</v>
      </c>
    </row>
    <row r="81" spans="1:21" ht="41.25" customHeight="1" x14ac:dyDescent="0.25">
      <c r="A81" s="115"/>
      <c r="B81" s="118"/>
      <c r="C81" s="195"/>
      <c r="D81" s="124"/>
      <c r="E81" s="124"/>
      <c r="F81" s="124"/>
      <c r="G81" s="124"/>
      <c r="H81" s="118"/>
      <c r="I81" s="126"/>
      <c r="J81" s="198"/>
      <c r="K81" s="220"/>
      <c r="L81" s="51"/>
      <c r="M81" s="46"/>
      <c r="N81" s="26"/>
      <c r="O81" s="4"/>
      <c r="P81" s="26"/>
      <c r="Q81" s="4"/>
      <c r="R81" s="26"/>
      <c r="S81" s="5"/>
      <c r="T81" s="26"/>
      <c r="U81" s="22" t="e">
        <f t="shared" si="1"/>
        <v>#DIV/0!</v>
      </c>
    </row>
    <row r="82" spans="1:21" ht="41.25" customHeight="1" thickBot="1" x14ac:dyDescent="0.3">
      <c r="A82" s="116"/>
      <c r="B82" s="119"/>
      <c r="C82" s="196"/>
      <c r="D82" s="125"/>
      <c r="E82" s="125"/>
      <c r="F82" s="125"/>
      <c r="G82" s="125"/>
      <c r="H82" s="119"/>
      <c r="I82" s="127"/>
      <c r="J82" s="199"/>
      <c r="K82" s="221"/>
      <c r="L82" s="53"/>
      <c r="M82" s="47"/>
      <c r="N82" s="30"/>
      <c r="O82" s="11"/>
      <c r="P82" s="30"/>
      <c r="Q82" s="11"/>
      <c r="R82" s="30"/>
      <c r="S82" s="12"/>
      <c r="T82" s="30"/>
      <c r="U82" s="22" t="e">
        <f t="shared" si="1"/>
        <v>#DIV/0!</v>
      </c>
    </row>
    <row r="83" spans="1:21" ht="41.25" customHeight="1" x14ac:dyDescent="0.25">
      <c r="A83" s="114">
        <v>46</v>
      </c>
      <c r="B83" s="117" t="s">
        <v>225</v>
      </c>
      <c r="C83" s="194" t="s">
        <v>74</v>
      </c>
      <c r="D83" s="123" t="s">
        <v>139</v>
      </c>
      <c r="E83" s="123">
        <v>0</v>
      </c>
      <c r="F83" s="128">
        <v>0.3</v>
      </c>
      <c r="G83" s="128">
        <v>0.1</v>
      </c>
      <c r="H83" s="117">
        <v>0</v>
      </c>
      <c r="I83" s="126">
        <f t="shared" si="2"/>
        <v>0</v>
      </c>
      <c r="J83" s="197" t="s">
        <v>229</v>
      </c>
      <c r="K83" s="48"/>
      <c r="L83" s="49"/>
      <c r="M83" s="45"/>
      <c r="N83" s="29"/>
      <c r="O83" s="8"/>
      <c r="P83" s="29"/>
      <c r="Q83" s="8"/>
      <c r="R83" s="29"/>
      <c r="S83" s="9">
        <v>0</v>
      </c>
      <c r="T83" s="29">
        <v>0</v>
      </c>
      <c r="U83" s="22" t="e">
        <f t="shared" si="1"/>
        <v>#DIV/0!</v>
      </c>
    </row>
    <row r="84" spans="1:21" ht="41.25" customHeight="1" x14ac:dyDescent="0.25">
      <c r="A84" s="115"/>
      <c r="B84" s="118"/>
      <c r="C84" s="195"/>
      <c r="D84" s="124"/>
      <c r="E84" s="124"/>
      <c r="F84" s="124"/>
      <c r="G84" s="124"/>
      <c r="H84" s="118"/>
      <c r="I84" s="126"/>
      <c r="J84" s="198"/>
      <c r="K84" s="50"/>
      <c r="L84" s="51"/>
      <c r="M84" s="46"/>
      <c r="N84" s="27"/>
      <c r="O84" s="4"/>
      <c r="P84" s="27"/>
      <c r="Q84" s="4"/>
      <c r="R84" s="27"/>
      <c r="S84" s="5"/>
      <c r="T84" s="27"/>
      <c r="U84" s="22" t="e">
        <f t="shared" si="1"/>
        <v>#DIV/0!</v>
      </c>
    </row>
    <row r="85" spans="1:21" ht="41.25" customHeight="1" x14ac:dyDescent="0.25">
      <c r="A85" s="115"/>
      <c r="B85" s="118"/>
      <c r="C85" s="195"/>
      <c r="D85" s="124"/>
      <c r="E85" s="124"/>
      <c r="F85" s="124"/>
      <c r="G85" s="124"/>
      <c r="H85" s="118"/>
      <c r="I85" s="126"/>
      <c r="J85" s="198"/>
      <c r="K85" s="50"/>
      <c r="L85" s="51"/>
      <c r="M85" s="46"/>
      <c r="N85" s="26"/>
      <c r="O85" s="4"/>
      <c r="P85" s="26"/>
      <c r="Q85" s="4"/>
      <c r="R85" s="26"/>
      <c r="S85" s="5"/>
      <c r="T85" s="26"/>
      <c r="U85" s="22" t="e">
        <f t="shared" si="1"/>
        <v>#DIV/0!</v>
      </c>
    </row>
    <row r="86" spans="1:21" ht="41.25" customHeight="1" thickBot="1" x14ac:dyDescent="0.3">
      <c r="A86" s="116"/>
      <c r="B86" s="119"/>
      <c r="C86" s="196"/>
      <c r="D86" s="125"/>
      <c r="E86" s="125"/>
      <c r="F86" s="125"/>
      <c r="G86" s="125"/>
      <c r="H86" s="119"/>
      <c r="I86" s="127"/>
      <c r="J86" s="199"/>
      <c r="K86" s="52"/>
      <c r="L86" s="53"/>
      <c r="M86" s="47"/>
      <c r="N86" s="30"/>
      <c r="O86" s="11"/>
      <c r="P86" s="30"/>
      <c r="Q86" s="11"/>
      <c r="R86" s="30"/>
      <c r="S86" s="12"/>
      <c r="T86" s="30"/>
      <c r="U86" s="22" t="e">
        <f t="shared" si="1"/>
        <v>#DIV/0!</v>
      </c>
    </row>
    <row r="87" spans="1:21" ht="41.25" customHeight="1" x14ac:dyDescent="0.25">
      <c r="A87" s="114">
        <v>47</v>
      </c>
      <c r="B87" s="117"/>
      <c r="C87" s="194" t="s">
        <v>75</v>
      </c>
      <c r="D87" s="123" t="s">
        <v>183</v>
      </c>
      <c r="E87" s="123">
        <v>40</v>
      </c>
      <c r="F87" s="128">
        <v>1</v>
      </c>
      <c r="G87" s="128">
        <v>0.3</v>
      </c>
      <c r="H87" s="203">
        <v>0</v>
      </c>
      <c r="I87" s="126">
        <f t="shared" si="2"/>
        <v>0</v>
      </c>
      <c r="J87" s="197" t="s">
        <v>182</v>
      </c>
      <c r="K87" s="48"/>
      <c r="L87" s="49"/>
      <c r="M87" s="45"/>
      <c r="N87" s="29"/>
      <c r="O87" s="8"/>
      <c r="P87" s="29"/>
      <c r="Q87" s="8"/>
      <c r="R87" s="29"/>
      <c r="S87" s="9"/>
      <c r="T87" s="29"/>
      <c r="U87" s="22" t="e">
        <f t="shared" si="1"/>
        <v>#DIV/0!</v>
      </c>
    </row>
    <row r="88" spans="1:21" ht="41.25" customHeight="1" x14ac:dyDescent="0.25">
      <c r="A88" s="115"/>
      <c r="B88" s="118"/>
      <c r="C88" s="195"/>
      <c r="D88" s="124"/>
      <c r="E88" s="124"/>
      <c r="F88" s="124"/>
      <c r="G88" s="124"/>
      <c r="H88" s="118"/>
      <c r="I88" s="126"/>
      <c r="J88" s="198"/>
      <c r="K88" s="50"/>
      <c r="L88" s="51"/>
      <c r="M88" s="46"/>
      <c r="N88" s="27"/>
      <c r="O88" s="4"/>
      <c r="P88" s="27"/>
      <c r="Q88" s="4"/>
      <c r="R88" s="27"/>
      <c r="S88" s="5"/>
      <c r="T88" s="27"/>
      <c r="U88" s="22" t="e">
        <f t="shared" si="1"/>
        <v>#DIV/0!</v>
      </c>
    </row>
    <row r="89" spans="1:21" ht="41.25" customHeight="1" x14ac:dyDescent="0.25">
      <c r="A89" s="115"/>
      <c r="B89" s="118"/>
      <c r="C89" s="195"/>
      <c r="D89" s="124"/>
      <c r="E89" s="124"/>
      <c r="F89" s="124"/>
      <c r="G89" s="124"/>
      <c r="H89" s="118"/>
      <c r="I89" s="126"/>
      <c r="J89" s="198"/>
      <c r="K89" s="50"/>
      <c r="L89" s="51"/>
      <c r="M89" s="46"/>
      <c r="N89" s="26"/>
      <c r="O89" s="4"/>
      <c r="P89" s="26"/>
      <c r="Q89" s="4"/>
      <c r="R89" s="26"/>
      <c r="S89" s="5"/>
      <c r="T89" s="26"/>
      <c r="U89" s="22" t="e">
        <f t="shared" si="1"/>
        <v>#DIV/0!</v>
      </c>
    </row>
    <row r="90" spans="1:21" ht="41.25" customHeight="1" thickBot="1" x14ac:dyDescent="0.3">
      <c r="A90" s="116"/>
      <c r="B90" s="119"/>
      <c r="C90" s="196"/>
      <c r="D90" s="125"/>
      <c r="E90" s="125"/>
      <c r="F90" s="125"/>
      <c r="G90" s="125"/>
      <c r="H90" s="119"/>
      <c r="I90" s="127"/>
      <c r="J90" s="199"/>
      <c r="K90" s="52"/>
      <c r="L90" s="53"/>
      <c r="M90" s="47"/>
      <c r="N90" s="30"/>
      <c r="O90" s="11"/>
      <c r="P90" s="30"/>
      <c r="Q90" s="11"/>
      <c r="R90" s="30"/>
      <c r="S90" s="12"/>
      <c r="T90" s="30"/>
      <c r="U90" s="22" t="e">
        <f t="shared" si="1"/>
        <v>#DIV/0!</v>
      </c>
    </row>
    <row r="91" spans="1:21" ht="41.25" customHeight="1" x14ac:dyDescent="0.25">
      <c r="A91" s="114">
        <v>48</v>
      </c>
      <c r="B91" s="117"/>
      <c r="C91" s="194" t="s">
        <v>76</v>
      </c>
      <c r="D91" s="123" t="s">
        <v>140</v>
      </c>
      <c r="E91" s="123">
        <v>0</v>
      </c>
      <c r="F91" s="200">
        <v>20</v>
      </c>
      <c r="G91" s="200">
        <v>5</v>
      </c>
      <c r="H91" s="117">
        <v>0</v>
      </c>
      <c r="I91" s="126">
        <f t="shared" si="2"/>
        <v>0</v>
      </c>
      <c r="J91" s="110" t="s">
        <v>185</v>
      </c>
      <c r="K91" s="37"/>
      <c r="L91" s="38"/>
      <c r="M91" s="8"/>
      <c r="N91" s="29"/>
      <c r="O91" s="8"/>
      <c r="P91" s="29"/>
      <c r="Q91" s="8"/>
      <c r="R91" s="29"/>
      <c r="S91" s="9"/>
      <c r="T91" s="29"/>
      <c r="U91" s="22" t="e">
        <f t="shared" si="1"/>
        <v>#DIV/0!</v>
      </c>
    </row>
    <row r="92" spans="1:21" ht="41.25" customHeight="1" x14ac:dyDescent="0.25">
      <c r="A92" s="115"/>
      <c r="B92" s="118"/>
      <c r="C92" s="195"/>
      <c r="D92" s="124"/>
      <c r="E92" s="124"/>
      <c r="F92" s="201"/>
      <c r="G92" s="201"/>
      <c r="H92" s="118"/>
      <c r="I92" s="126"/>
      <c r="J92" s="111"/>
      <c r="K92" s="37"/>
      <c r="L92" s="38"/>
      <c r="M92" s="4"/>
      <c r="N92" s="27"/>
      <c r="O92" s="4"/>
      <c r="P92" s="27"/>
      <c r="Q92" s="4"/>
      <c r="R92" s="27"/>
      <c r="S92" s="5"/>
      <c r="T92" s="27"/>
      <c r="U92" s="22" t="e">
        <f t="shared" si="1"/>
        <v>#DIV/0!</v>
      </c>
    </row>
    <row r="93" spans="1:21" ht="41.25" customHeight="1" x14ac:dyDescent="0.25">
      <c r="A93" s="115"/>
      <c r="B93" s="118"/>
      <c r="C93" s="195"/>
      <c r="D93" s="124"/>
      <c r="E93" s="124"/>
      <c r="F93" s="201"/>
      <c r="G93" s="201"/>
      <c r="H93" s="118"/>
      <c r="I93" s="126"/>
      <c r="J93" s="111"/>
      <c r="K93" s="37"/>
      <c r="L93" s="38"/>
      <c r="M93" s="4"/>
      <c r="N93" s="26"/>
      <c r="O93" s="4"/>
      <c r="P93" s="26"/>
      <c r="Q93" s="4"/>
      <c r="R93" s="26"/>
      <c r="S93" s="5"/>
      <c r="T93" s="26"/>
      <c r="U93" s="22" t="e">
        <f t="shared" si="1"/>
        <v>#DIV/0!</v>
      </c>
    </row>
    <row r="94" spans="1:21" ht="41.25" customHeight="1" thickBot="1" x14ac:dyDescent="0.3">
      <c r="A94" s="116"/>
      <c r="B94" s="119"/>
      <c r="C94" s="196"/>
      <c r="D94" s="125"/>
      <c r="E94" s="125"/>
      <c r="F94" s="202"/>
      <c r="G94" s="202"/>
      <c r="H94" s="119"/>
      <c r="I94" s="127"/>
      <c r="J94" s="112"/>
      <c r="K94" s="37"/>
      <c r="L94" s="38"/>
      <c r="M94" s="11"/>
      <c r="N94" s="30"/>
      <c r="O94" s="11"/>
      <c r="P94" s="30"/>
      <c r="Q94" s="11"/>
      <c r="R94" s="30"/>
      <c r="S94" s="12"/>
      <c r="T94" s="30"/>
      <c r="U94" s="22" t="e">
        <f t="shared" si="1"/>
        <v>#DIV/0!</v>
      </c>
    </row>
    <row r="95" spans="1:21" ht="41.25" customHeight="1" x14ac:dyDescent="0.25">
      <c r="A95" s="114">
        <v>49</v>
      </c>
      <c r="B95" s="117"/>
      <c r="C95" s="194" t="s">
        <v>77</v>
      </c>
      <c r="D95" s="123" t="s">
        <v>141</v>
      </c>
      <c r="E95" s="123">
        <v>12</v>
      </c>
      <c r="F95" s="123">
        <v>96</v>
      </c>
      <c r="G95" s="123">
        <v>24</v>
      </c>
      <c r="H95" s="117">
        <v>0</v>
      </c>
      <c r="I95" s="126">
        <f t="shared" si="2"/>
        <v>0</v>
      </c>
      <c r="J95" s="197" t="s">
        <v>238</v>
      </c>
      <c r="K95" s="48"/>
      <c r="L95" s="49"/>
      <c r="M95" s="45"/>
      <c r="N95" s="29"/>
      <c r="O95" s="8"/>
      <c r="P95" s="29"/>
      <c r="Q95" s="8"/>
      <c r="R95" s="29"/>
      <c r="S95" s="9">
        <f>+K96</f>
        <v>10000000</v>
      </c>
      <c r="T95" s="29"/>
      <c r="U95" s="22">
        <f t="shared" si="1"/>
        <v>0</v>
      </c>
    </row>
    <row r="96" spans="1:21" ht="41.25" customHeight="1" x14ac:dyDescent="0.25">
      <c r="A96" s="115"/>
      <c r="B96" s="118"/>
      <c r="C96" s="195"/>
      <c r="D96" s="124"/>
      <c r="E96" s="124"/>
      <c r="F96" s="124"/>
      <c r="G96" s="124"/>
      <c r="H96" s="118"/>
      <c r="I96" s="126"/>
      <c r="J96" s="198"/>
      <c r="K96" s="50">
        <v>10000000</v>
      </c>
      <c r="L96" s="51"/>
      <c r="M96" s="46"/>
      <c r="N96" s="27"/>
      <c r="O96" s="4"/>
      <c r="P96" s="27"/>
      <c r="Q96" s="4"/>
      <c r="R96" s="27"/>
      <c r="S96" s="5"/>
      <c r="T96" s="27"/>
      <c r="U96" s="22" t="e">
        <f t="shared" si="1"/>
        <v>#DIV/0!</v>
      </c>
    </row>
    <row r="97" spans="1:21" ht="41.25" customHeight="1" x14ac:dyDescent="0.25">
      <c r="A97" s="115"/>
      <c r="B97" s="118"/>
      <c r="C97" s="195"/>
      <c r="D97" s="124"/>
      <c r="E97" s="124"/>
      <c r="F97" s="124"/>
      <c r="G97" s="124"/>
      <c r="H97" s="118"/>
      <c r="I97" s="126"/>
      <c r="J97" s="198"/>
      <c r="K97" s="50"/>
      <c r="L97" s="51"/>
      <c r="M97" s="46"/>
      <c r="N97" s="26"/>
      <c r="O97" s="4"/>
      <c r="P97" s="26"/>
      <c r="Q97" s="4"/>
      <c r="R97" s="26"/>
      <c r="S97" s="5"/>
      <c r="T97" s="26"/>
      <c r="U97" s="22" t="e">
        <f t="shared" si="1"/>
        <v>#DIV/0!</v>
      </c>
    </row>
    <row r="98" spans="1:21" ht="41.25" customHeight="1" thickBot="1" x14ac:dyDescent="0.3">
      <c r="A98" s="116"/>
      <c r="B98" s="119"/>
      <c r="C98" s="196"/>
      <c r="D98" s="125"/>
      <c r="E98" s="125"/>
      <c r="F98" s="125"/>
      <c r="G98" s="125"/>
      <c r="H98" s="119"/>
      <c r="I98" s="127"/>
      <c r="J98" s="199"/>
      <c r="K98" s="52"/>
      <c r="L98" s="53"/>
      <c r="M98" s="47"/>
      <c r="N98" s="30"/>
      <c r="O98" s="11"/>
      <c r="P98" s="30"/>
      <c r="Q98" s="11"/>
      <c r="R98" s="30"/>
      <c r="S98" s="12"/>
      <c r="T98" s="30"/>
      <c r="U98" s="22" t="e">
        <f t="shared" si="1"/>
        <v>#DIV/0!</v>
      </c>
    </row>
    <row r="99" spans="1:21" ht="41.25" customHeight="1" x14ac:dyDescent="0.25">
      <c r="A99" s="114" t="s">
        <v>184</v>
      </c>
      <c r="B99" s="117"/>
      <c r="C99" s="194" t="s">
        <v>78</v>
      </c>
      <c r="D99" s="123" t="s">
        <v>142</v>
      </c>
      <c r="E99" s="123">
        <v>22</v>
      </c>
      <c r="F99" s="123">
        <v>44</v>
      </c>
      <c r="G99" s="123">
        <v>15</v>
      </c>
      <c r="H99" s="117">
        <v>0</v>
      </c>
      <c r="I99" s="192">
        <f t="shared" si="2"/>
        <v>0</v>
      </c>
      <c r="J99" s="54" t="s">
        <v>186</v>
      </c>
      <c r="K99" s="57"/>
      <c r="L99" s="60"/>
      <c r="M99" s="45"/>
      <c r="N99" s="31"/>
      <c r="O99" s="8"/>
      <c r="P99" s="31"/>
      <c r="Q99" s="8"/>
      <c r="R99" s="31"/>
      <c r="S99" s="9"/>
      <c r="T99" s="31"/>
      <c r="U99" s="22" t="e">
        <f t="shared" si="1"/>
        <v>#DIV/0!</v>
      </c>
    </row>
    <row r="100" spans="1:21" ht="41.25" customHeight="1" x14ac:dyDescent="0.25">
      <c r="A100" s="115"/>
      <c r="B100" s="118"/>
      <c r="C100" s="195"/>
      <c r="D100" s="124"/>
      <c r="E100" s="124"/>
      <c r="F100" s="124"/>
      <c r="G100" s="124"/>
      <c r="H100" s="118"/>
      <c r="I100" s="192"/>
      <c r="J100" s="55" t="s">
        <v>187</v>
      </c>
      <c r="K100" s="58"/>
      <c r="L100" s="61"/>
      <c r="M100" s="46"/>
      <c r="N100" s="26"/>
      <c r="O100" s="4"/>
      <c r="P100" s="26"/>
      <c r="Q100" s="4"/>
      <c r="R100" s="26"/>
      <c r="S100" s="5"/>
      <c r="T100" s="26"/>
      <c r="U100" s="22" t="e">
        <f t="shared" si="1"/>
        <v>#DIV/0!</v>
      </c>
    </row>
    <row r="101" spans="1:21" ht="41.25" customHeight="1" x14ac:dyDescent="0.25">
      <c r="A101" s="115"/>
      <c r="B101" s="118"/>
      <c r="C101" s="195"/>
      <c r="D101" s="124"/>
      <c r="E101" s="124"/>
      <c r="F101" s="124"/>
      <c r="G101" s="124"/>
      <c r="H101" s="118"/>
      <c r="I101" s="192"/>
      <c r="J101" s="55" t="s">
        <v>188</v>
      </c>
      <c r="K101" s="58"/>
      <c r="L101" s="61"/>
      <c r="M101" s="46"/>
      <c r="N101" s="27"/>
      <c r="O101" s="4"/>
      <c r="P101" s="27"/>
      <c r="Q101" s="4"/>
      <c r="R101" s="27"/>
      <c r="S101" s="5"/>
      <c r="T101" s="27"/>
      <c r="U101" s="22" t="e">
        <f t="shared" si="1"/>
        <v>#DIV/0!</v>
      </c>
    </row>
    <row r="102" spans="1:21" ht="41.25" customHeight="1" thickBot="1" x14ac:dyDescent="0.3">
      <c r="A102" s="116"/>
      <c r="B102" s="119"/>
      <c r="C102" s="196"/>
      <c r="D102" s="125"/>
      <c r="E102" s="125"/>
      <c r="F102" s="125"/>
      <c r="G102" s="125"/>
      <c r="H102" s="119"/>
      <c r="I102" s="193"/>
      <c r="J102" s="56"/>
      <c r="K102" s="59"/>
      <c r="L102" s="62"/>
      <c r="M102" s="47"/>
      <c r="N102" s="28"/>
      <c r="O102" s="11"/>
      <c r="P102" s="28"/>
      <c r="Q102" s="11"/>
      <c r="R102" s="28"/>
      <c r="S102" s="12"/>
      <c r="T102" s="28"/>
      <c r="U102" s="22" t="e">
        <f t="shared" si="1"/>
        <v>#DIV/0!</v>
      </c>
    </row>
    <row r="103" spans="1:21" ht="41.25" customHeight="1" x14ac:dyDescent="0.25">
      <c r="A103" s="114">
        <v>51</v>
      </c>
      <c r="B103" s="117"/>
      <c r="C103" s="194" t="s">
        <v>79</v>
      </c>
      <c r="D103" s="123" t="s">
        <v>143</v>
      </c>
      <c r="E103" s="123">
        <v>23</v>
      </c>
      <c r="F103" s="123">
        <v>40</v>
      </c>
      <c r="G103" s="123">
        <v>20</v>
      </c>
      <c r="H103" s="117">
        <v>0</v>
      </c>
      <c r="I103" s="126">
        <f t="shared" si="2"/>
        <v>0</v>
      </c>
      <c r="J103" s="110" t="s">
        <v>189</v>
      </c>
      <c r="K103" s="37"/>
      <c r="L103" s="38"/>
      <c r="M103" s="8"/>
      <c r="N103" s="31"/>
      <c r="O103" s="8"/>
      <c r="P103" s="31"/>
      <c r="Q103" s="8"/>
      <c r="R103" s="31"/>
      <c r="S103" s="9"/>
      <c r="T103" s="31"/>
      <c r="U103" s="22" t="e">
        <f t="shared" si="1"/>
        <v>#DIV/0!</v>
      </c>
    </row>
    <row r="104" spans="1:21" ht="41.25" customHeight="1" x14ac:dyDescent="0.25">
      <c r="A104" s="115"/>
      <c r="B104" s="118"/>
      <c r="C104" s="195"/>
      <c r="D104" s="124"/>
      <c r="E104" s="124"/>
      <c r="F104" s="124"/>
      <c r="G104" s="124"/>
      <c r="H104" s="118"/>
      <c r="I104" s="126"/>
      <c r="J104" s="111"/>
      <c r="K104" s="37"/>
      <c r="L104" s="38">
        <v>0</v>
      </c>
      <c r="M104" s="4"/>
      <c r="N104" s="26"/>
      <c r="O104" s="4"/>
      <c r="P104" s="26"/>
      <c r="Q104" s="4"/>
      <c r="R104" s="26"/>
      <c r="S104" s="5">
        <f>+K104</f>
        <v>0</v>
      </c>
      <c r="T104" s="26">
        <f>+L104</f>
        <v>0</v>
      </c>
      <c r="U104" s="22" t="e">
        <f t="shared" si="1"/>
        <v>#DIV/0!</v>
      </c>
    </row>
    <row r="105" spans="1:21" ht="41.25" customHeight="1" x14ac:dyDescent="0.25">
      <c r="A105" s="115"/>
      <c r="B105" s="118"/>
      <c r="C105" s="195"/>
      <c r="D105" s="124"/>
      <c r="E105" s="124"/>
      <c r="F105" s="124"/>
      <c r="G105" s="124"/>
      <c r="H105" s="118"/>
      <c r="I105" s="126"/>
      <c r="J105" s="111"/>
      <c r="K105" s="37"/>
      <c r="L105" s="38"/>
      <c r="M105" s="4"/>
      <c r="N105" s="27"/>
      <c r="O105" s="4"/>
      <c r="P105" s="27"/>
      <c r="Q105" s="4"/>
      <c r="R105" s="27"/>
      <c r="S105" s="5"/>
      <c r="T105" s="27"/>
      <c r="U105" s="22" t="e">
        <f t="shared" si="1"/>
        <v>#DIV/0!</v>
      </c>
    </row>
    <row r="106" spans="1:21" ht="41.25" customHeight="1" thickBot="1" x14ac:dyDescent="0.3">
      <c r="A106" s="116"/>
      <c r="B106" s="119"/>
      <c r="C106" s="196"/>
      <c r="D106" s="125"/>
      <c r="E106" s="125"/>
      <c r="F106" s="125"/>
      <c r="G106" s="125"/>
      <c r="H106" s="119"/>
      <c r="I106" s="127"/>
      <c r="J106" s="112"/>
      <c r="K106" s="37"/>
      <c r="L106" s="38"/>
      <c r="M106" s="77"/>
      <c r="N106" s="85"/>
      <c r="O106" s="77"/>
      <c r="P106" s="85"/>
      <c r="Q106" s="77"/>
      <c r="R106" s="85"/>
      <c r="S106" s="41"/>
      <c r="T106" s="28"/>
      <c r="U106" s="22" t="e">
        <f t="shared" si="1"/>
        <v>#DIV/0!</v>
      </c>
    </row>
    <row r="107" spans="1:21" ht="41.25" customHeight="1" thickBot="1" x14ac:dyDescent="0.35">
      <c r="A107" s="143" t="s">
        <v>9</v>
      </c>
      <c r="B107" s="144"/>
      <c r="C107" s="144"/>
      <c r="D107" s="144"/>
      <c r="E107" s="144"/>
      <c r="F107" s="144"/>
      <c r="G107" s="144"/>
      <c r="H107" s="144"/>
      <c r="I107" s="13"/>
      <c r="J107" s="14"/>
      <c r="K107" s="190" t="s">
        <v>10</v>
      </c>
      <c r="L107" s="191"/>
      <c r="M107" s="191"/>
      <c r="N107" s="191"/>
      <c r="O107" s="191"/>
      <c r="P107" s="191"/>
      <c r="Q107" s="191"/>
      <c r="R107" s="191"/>
      <c r="S107" s="88">
        <f>SUM(S10:S106)</f>
        <v>531023968</v>
      </c>
      <c r="T107" s="15">
        <f>SUM(T10:T106)</f>
        <v>0</v>
      </c>
      <c r="U107" s="13" t="e">
        <f>+SUM(U10:U106)/(COUNT(U10:U106))</f>
        <v>#DIV/0!</v>
      </c>
    </row>
    <row r="108" spans="1:21" ht="41.25" customHeight="1" x14ac:dyDescent="0.35">
      <c r="A108" s="135"/>
      <c r="B108" s="135"/>
      <c r="C108" s="135"/>
      <c r="D108" s="135"/>
      <c r="E108" s="135"/>
      <c r="F108" s="135"/>
      <c r="G108" s="135"/>
      <c r="H108" s="135"/>
      <c r="I108" s="135"/>
      <c r="J108" s="135"/>
      <c r="K108" s="135"/>
      <c r="L108" s="135"/>
      <c r="M108" s="135"/>
      <c r="N108" s="135"/>
      <c r="O108" s="135"/>
      <c r="P108" s="135"/>
      <c r="Q108" s="135"/>
      <c r="R108" s="135"/>
      <c r="S108" s="135"/>
      <c r="T108" s="135"/>
      <c r="U108" s="135"/>
    </row>
    <row r="109" spans="1:21" ht="41.25" customHeight="1" x14ac:dyDescent="0.25">
      <c r="C109" s="6" t="s">
        <v>11</v>
      </c>
      <c r="D109" s="113" t="s">
        <v>222</v>
      </c>
      <c r="E109" s="113"/>
      <c r="F109" s="113"/>
      <c r="G109" s="113"/>
      <c r="H109" s="113"/>
      <c r="I109" s="113"/>
      <c r="J109" s="34"/>
      <c r="K109" s="141" t="s">
        <v>12</v>
      </c>
      <c r="L109" s="141"/>
      <c r="M109" s="141"/>
      <c r="N109" s="141"/>
      <c r="O109" s="141" t="s">
        <v>27</v>
      </c>
      <c r="P109" s="141"/>
      <c r="Q109" s="141"/>
      <c r="R109" s="141"/>
      <c r="S109" s="141"/>
      <c r="T109" s="141"/>
      <c r="U109" s="132"/>
    </row>
    <row r="110" spans="1:21" ht="41.25" customHeight="1" x14ac:dyDescent="0.25">
      <c r="C110" s="6" t="s">
        <v>13</v>
      </c>
      <c r="D110" s="113" t="s">
        <v>223</v>
      </c>
      <c r="E110" s="113"/>
      <c r="F110" s="113"/>
      <c r="G110" s="113"/>
      <c r="H110" s="113"/>
      <c r="I110" s="113"/>
      <c r="J110" s="32"/>
      <c r="K110" s="113" t="s">
        <v>13</v>
      </c>
      <c r="L110" s="113"/>
      <c r="M110" s="113"/>
      <c r="N110" s="113"/>
      <c r="O110" s="131" t="s">
        <v>28</v>
      </c>
      <c r="P110" s="131"/>
      <c r="Q110" s="131"/>
      <c r="R110" s="131"/>
      <c r="S110" s="131"/>
      <c r="T110" s="131"/>
      <c r="U110" s="132"/>
    </row>
    <row r="111" spans="1:21" ht="41.25" customHeight="1" x14ac:dyDescent="0.25">
      <c r="C111" s="6" t="s">
        <v>14</v>
      </c>
      <c r="D111" s="113" t="s">
        <v>259</v>
      </c>
      <c r="E111" s="113"/>
      <c r="F111" s="113"/>
      <c r="G111" s="113"/>
      <c r="H111" s="113"/>
      <c r="I111" s="113"/>
      <c r="J111" s="33"/>
      <c r="K111" s="113" t="s">
        <v>14</v>
      </c>
      <c r="L111" s="113"/>
      <c r="M111" s="113"/>
      <c r="N111" s="113"/>
      <c r="O111" s="131" t="s">
        <v>263</v>
      </c>
      <c r="P111" s="131"/>
      <c r="Q111" s="131"/>
      <c r="R111" s="131"/>
      <c r="S111" s="131"/>
      <c r="T111" s="131"/>
      <c r="U111" s="132"/>
    </row>
  </sheetData>
  <mergeCells count="321">
    <mergeCell ref="L50:L53"/>
    <mergeCell ref="L71:L74"/>
    <mergeCell ref="K71:K74"/>
    <mergeCell ref="K75:K78"/>
    <mergeCell ref="K79:K82"/>
    <mergeCell ref="K46:K49"/>
    <mergeCell ref="K42:K45"/>
    <mergeCell ref="S18:S21"/>
    <mergeCell ref="S14:S17"/>
    <mergeCell ref="S22:S25"/>
    <mergeCell ref="S50:S53"/>
    <mergeCell ref="S63:S66"/>
    <mergeCell ref="S71:S74"/>
    <mergeCell ref="K50:K53"/>
    <mergeCell ref="L14:L17"/>
    <mergeCell ref="K63:K66"/>
    <mergeCell ref="L63:L66"/>
    <mergeCell ref="K30:K33"/>
    <mergeCell ref="L30:L33"/>
    <mergeCell ref="K34:K37"/>
    <mergeCell ref="L34:L37"/>
    <mergeCell ref="K38:K41"/>
    <mergeCell ref="L38:L41"/>
    <mergeCell ref="L46:L49"/>
    <mergeCell ref="M63:M66"/>
    <mergeCell ref="M38:M41"/>
    <mergeCell ref="N38:N41"/>
    <mergeCell ref="A1:U1"/>
    <mergeCell ref="A2:U2"/>
    <mergeCell ref="A4:F4"/>
    <mergeCell ref="G4:L4"/>
    <mergeCell ref="M4:P4"/>
    <mergeCell ref="Q4:U4"/>
    <mergeCell ref="A5:L5"/>
    <mergeCell ref="M5:U5"/>
    <mergeCell ref="A6:U6"/>
    <mergeCell ref="A7:A9"/>
    <mergeCell ref="B7:B9"/>
    <mergeCell ref="C7:C9"/>
    <mergeCell ref="D7:D9"/>
    <mergeCell ref="E7:E9"/>
    <mergeCell ref="F7:F9"/>
    <mergeCell ref="G7:G9"/>
    <mergeCell ref="H7:H9"/>
    <mergeCell ref="I7:I9"/>
    <mergeCell ref="J7:J9"/>
    <mergeCell ref="K7:U7"/>
    <mergeCell ref="K8:L8"/>
    <mergeCell ref="M8:N8"/>
    <mergeCell ref="O8:P8"/>
    <mergeCell ref="Q8:R8"/>
    <mergeCell ref="S8:T8"/>
    <mergeCell ref="U8:U9"/>
    <mergeCell ref="I10:I13"/>
    <mergeCell ref="S10:S13"/>
    <mergeCell ref="T10:T13"/>
    <mergeCell ref="A10:A13"/>
    <mergeCell ref="B10:B13"/>
    <mergeCell ref="C10:C13"/>
    <mergeCell ref="D10:D13"/>
    <mergeCell ref="E10:E13"/>
    <mergeCell ref="F10:F13"/>
    <mergeCell ref="G10:G13"/>
    <mergeCell ref="H10:H13"/>
    <mergeCell ref="J14:J17"/>
    <mergeCell ref="A14:A17"/>
    <mergeCell ref="B14:B17"/>
    <mergeCell ref="C14:C17"/>
    <mergeCell ref="D14:D17"/>
    <mergeCell ref="E14:E17"/>
    <mergeCell ref="F14:F17"/>
    <mergeCell ref="G14:G17"/>
    <mergeCell ref="H14:H17"/>
    <mergeCell ref="I14:I17"/>
    <mergeCell ref="J18:J21"/>
    <mergeCell ref="A22:A25"/>
    <mergeCell ref="B22:B25"/>
    <mergeCell ref="C22:C25"/>
    <mergeCell ref="D22:D25"/>
    <mergeCell ref="E22:E25"/>
    <mergeCell ref="F22:F25"/>
    <mergeCell ref="G22:G25"/>
    <mergeCell ref="H22:H25"/>
    <mergeCell ref="I22:I25"/>
    <mergeCell ref="J22:J25"/>
    <mergeCell ref="A18:A21"/>
    <mergeCell ref="B18:B21"/>
    <mergeCell ref="C18:C21"/>
    <mergeCell ref="D18:D21"/>
    <mergeCell ref="E18:E21"/>
    <mergeCell ref="F18:F21"/>
    <mergeCell ref="G18:G21"/>
    <mergeCell ref="H18:H21"/>
    <mergeCell ref="I18:I21"/>
    <mergeCell ref="J26:J29"/>
    <mergeCell ref="A30:A33"/>
    <mergeCell ref="B30:B33"/>
    <mergeCell ref="C30:C33"/>
    <mergeCell ref="D30:D33"/>
    <mergeCell ref="E30:E33"/>
    <mergeCell ref="F30:F33"/>
    <mergeCell ref="G30:G33"/>
    <mergeCell ref="H30:H33"/>
    <mergeCell ref="I30:I33"/>
    <mergeCell ref="J31:J32"/>
    <mergeCell ref="A26:A29"/>
    <mergeCell ref="B26:B29"/>
    <mergeCell ref="C26:C29"/>
    <mergeCell ref="D26:D29"/>
    <mergeCell ref="E26:E29"/>
    <mergeCell ref="F26:F29"/>
    <mergeCell ref="G26:G29"/>
    <mergeCell ref="H26:H29"/>
    <mergeCell ref="I26:I29"/>
    <mergeCell ref="J34:J37"/>
    <mergeCell ref="A38:A41"/>
    <mergeCell ref="C38:C41"/>
    <mergeCell ref="D38:D41"/>
    <mergeCell ref="E38:E41"/>
    <mergeCell ref="F38:F41"/>
    <mergeCell ref="G38:G41"/>
    <mergeCell ref="H38:H41"/>
    <mergeCell ref="I38:I41"/>
    <mergeCell ref="J38:J41"/>
    <mergeCell ref="A34:A37"/>
    <mergeCell ref="B34:B37"/>
    <mergeCell ref="C34:C37"/>
    <mergeCell ref="D34:D37"/>
    <mergeCell ref="E34:E37"/>
    <mergeCell ref="F34:F37"/>
    <mergeCell ref="G34:G37"/>
    <mergeCell ref="H34:H37"/>
    <mergeCell ref="I34:I37"/>
    <mergeCell ref="B38:B41"/>
    <mergeCell ref="H42:H45"/>
    <mergeCell ref="I42:I45"/>
    <mergeCell ref="J42:J45"/>
    <mergeCell ref="A46:A49"/>
    <mergeCell ref="B46:B49"/>
    <mergeCell ref="C46:C49"/>
    <mergeCell ref="D46:D49"/>
    <mergeCell ref="E46:E49"/>
    <mergeCell ref="F46:F49"/>
    <mergeCell ref="G46:G49"/>
    <mergeCell ref="A42:A45"/>
    <mergeCell ref="C42:C45"/>
    <mergeCell ref="D42:D45"/>
    <mergeCell ref="E42:E45"/>
    <mergeCell ref="F42:F45"/>
    <mergeCell ref="G42:G45"/>
    <mergeCell ref="H46:H49"/>
    <mergeCell ref="I46:I49"/>
    <mergeCell ref="J46:J49"/>
    <mergeCell ref="B42:B45"/>
    <mergeCell ref="J50:J53"/>
    <mergeCell ref="A54:A58"/>
    <mergeCell ref="B54:B58"/>
    <mergeCell ref="C54:C58"/>
    <mergeCell ref="D54:D58"/>
    <mergeCell ref="E54:E58"/>
    <mergeCell ref="F54:F58"/>
    <mergeCell ref="G54:G58"/>
    <mergeCell ref="H54:H58"/>
    <mergeCell ref="I54:I58"/>
    <mergeCell ref="A50:A53"/>
    <mergeCell ref="B50:B53"/>
    <mergeCell ref="C50:C53"/>
    <mergeCell ref="D50:D53"/>
    <mergeCell ref="E50:E53"/>
    <mergeCell ref="F50:F53"/>
    <mergeCell ref="G50:G53"/>
    <mergeCell ref="H50:H53"/>
    <mergeCell ref="I50:I53"/>
    <mergeCell ref="J59:J62"/>
    <mergeCell ref="A63:A66"/>
    <mergeCell ref="B63:B66"/>
    <mergeCell ref="C63:C66"/>
    <mergeCell ref="D63:D66"/>
    <mergeCell ref="E63:E66"/>
    <mergeCell ref="F63:F66"/>
    <mergeCell ref="G63:G66"/>
    <mergeCell ref="H63:H66"/>
    <mergeCell ref="I63:I66"/>
    <mergeCell ref="J65:J66"/>
    <mergeCell ref="A59:A62"/>
    <mergeCell ref="B59:B62"/>
    <mergeCell ref="C59:C62"/>
    <mergeCell ref="D59:D62"/>
    <mergeCell ref="E59:E62"/>
    <mergeCell ref="F59:F62"/>
    <mergeCell ref="G59:G62"/>
    <mergeCell ref="H59:H62"/>
    <mergeCell ref="I59:I62"/>
    <mergeCell ref="J67:J70"/>
    <mergeCell ref="A71:A74"/>
    <mergeCell ref="B71:B74"/>
    <mergeCell ref="C71:C74"/>
    <mergeCell ref="D71:D74"/>
    <mergeCell ref="E71:E74"/>
    <mergeCell ref="F71:F74"/>
    <mergeCell ref="G71:G74"/>
    <mergeCell ref="H71:H74"/>
    <mergeCell ref="I71:I74"/>
    <mergeCell ref="J71:J74"/>
    <mergeCell ref="A67:A70"/>
    <mergeCell ref="B67:B70"/>
    <mergeCell ref="C67:C70"/>
    <mergeCell ref="D67:D70"/>
    <mergeCell ref="E67:E70"/>
    <mergeCell ref="F67:F70"/>
    <mergeCell ref="G67:G70"/>
    <mergeCell ref="H67:H70"/>
    <mergeCell ref="I67:I70"/>
    <mergeCell ref="J75:J78"/>
    <mergeCell ref="A79:A82"/>
    <mergeCell ref="B79:B82"/>
    <mergeCell ref="C79:C82"/>
    <mergeCell ref="D79:D82"/>
    <mergeCell ref="E79:E82"/>
    <mergeCell ref="F79:F82"/>
    <mergeCell ref="G79:G82"/>
    <mergeCell ref="H79:H82"/>
    <mergeCell ref="I79:I82"/>
    <mergeCell ref="J79:J82"/>
    <mergeCell ref="A75:A78"/>
    <mergeCell ref="B75:B78"/>
    <mergeCell ref="C75:C78"/>
    <mergeCell ref="D75:D78"/>
    <mergeCell ref="E75:E78"/>
    <mergeCell ref="F75:F78"/>
    <mergeCell ref="G75:G78"/>
    <mergeCell ref="H75:H78"/>
    <mergeCell ref="I75:I78"/>
    <mergeCell ref="H91:H94"/>
    <mergeCell ref="I91:I94"/>
    <mergeCell ref="J83:J86"/>
    <mergeCell ref="A87:A90"/>
    <mergeCell ref="B87:B90"/>
    <mergeCell ref="C87:C90"/>
    <mergeCell ref="D87:D90"/>
    <mergeCell ref="E87:E90"/>
    <mergeCell ref="F87:F90"/>
    <mergeCell ref="G87:G90"/>
    <mergeCell ref="H87:H90"/>
    <mergeCell ref="I87:I90"/>
    <mergeCell ref="J87:J90"/>
    <mergeCell ref="A83:A86"/>
    <mergeCell ref="B83:B86"/>
    <mergeCell ref="C83:C86"/>
    <mergeCell ref="D83:D86"/>
    <mergeCell ref="E83:E86"/>
    <mergeCell ref="F83:F86"/>
    <mergeCell ref="G83:G86"/>
    <mergeCell ref="H83:H86"/>
    <mergeCell ref="I83:I86"/>
    <mergeCell ref="A99:A102"/>
    <mergeCell ref="B99:B102"/>
    <mergeCell ref="C99:C102"/>
    <mergeCell ref="D99:D102"/>
    <mergeCell ref="E99:E102"/>
    <mergeCell ref="F99:F102"/>
    <mergeCell ref="G99:G102"/>
    <mergeCell ref="H99:H102"/>
    <mergeCell ref="J91:J94"/>
    <mergeCell ref="A95:A98"/>
    <mergeCell ref="B95:B98"/>
    <mergeCell ref="C95:C98"/>
    <mergeCell ref="D95:D98"/>
    <mergeCell ref="E95:E98"/>
    <mergeCell ref="F95:F98"/>
    <mergeCell ref="G95:G98"/>
    <mergeCell ref="H95:H98"/>
    <mergeCell ref="A91:A94"/>
    <mergeCell ref="B91:B94"/>
    <mergeCell ref="C91:C94"/>
    <mergeCell ref="D91:D94"/>
    <mergeCell ref="E91:E94"/>
    <mergeCell ref="F91:F94"/>
    <mergeCell ref="G91:G94"/>
    <mergeCell ref="C103:C106"/>
    <mergeCell ref="D103:D106"/>
    <mergeCell ref="E103:E106"/>
    <mergeCell ref="F103:F106"/>
    <mergeCell ref="G103:G106"/>
    <mergeCell ref="H103:H106"/>
    <mergeCell ref="I103:I106"/>
    <mergeCell ref="I95:I98"/>
    <mergeCell ref="J95:J98"/>
    <mergeCell ref="O110:T110"/>
    <mergeCell ref="S46:S49"/>
    <mergeCell ref="D111:I111"/>
    <mergeCell ref="K111:N111"/>
    <mergeCell ref="O111:T111"/>
    <mergeCell ref="K18:K21"/>
    <mergeCell ref="L18:L21"/>
    <mergeCell ref="K14:K17"/>
    <mergeCell ref="L22:L25"/>
    <mergeCell ref="K26:K29"/>
    <mergeCell ref="L26:L29"/>
    <mergeCell ref="A107:H107"/>
    <mergeCell ref="K107:R107"/>
    <mergeCell ref="A108:U108"/>
    <mergeCell ref="D109:I109"/>
    <mergeCell ref="K109:N109"/>
    <mergeCell ref="O109:T109"/>
    <mergeCell ref="U109:U111"/>
    <mergeCell ref="D110:I110"/>
    <mergeCell ref="K110:N110"/>
    <mergeCell ref="J103:J106"/>
    <mergeCell ref="I99:I102"/>
    <mergeCell ref="A103:A106"/>
    <mergeCell ref="B103:B106"/>
    <mergeCell ref="K22:K25"/>
    <mergeCell ref="O38:O41"/>
    <mergeCell ref="P38:P41"/>
    <mergeCell ref="S34:S37"/>
    <mergeCell ref="T34:T37"/>
    <mergeCell ref="S26:S29"/>
    <mergeCell ref="T26:T29"/>
    <mergeCell ref="S30:S33"/>
    <mergeCell ref="T30:T33"/>
  </mergeCells>
  <pageMargins left="0.70866141732283472" right="0.70866141732283472" top="1.1417322834645669" bottom="0.74803149606299213" header="0.31496062992125984" footer="0.31496062992125984"/>
  <pageSetup paperSize="5" scale="60" orientation="landscape" r:id="rId1"/>
  <headerFooter>
    <oddHeader>&amp;R&amp;9Republica de Colombia
Departamento de Cundinamarca
Alcaldia  Municipal de Sopó
Documento Controlado
Versión: 06
Página &amp;P de &amp;N
Vigencia: 06/01/2016</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dimension ref="A1:U76"/>
  <sheetViews>
    <sheetView view="pageBreakPreview" topLeftCell="A2" zoomScale="125" zoomScaleNormal="125" zoomScaleSheetLayoutView="125" zoomScalePageLayoutView="80" workbookViewId="0">
      <pane xSplit="3" ySplit="8" topLeftCell="D55" activePane="bottomRight" state="frozen"/>
      <selection activeCell="A2" sqref="A2"/>
      <selection pane="topRight" activeCell="D2" sqref="D2"/>
      <selection pane="bottomLeft" activeCell="A10" sqref="A10"/>
      <selection pane="bottomRight" activeCell="F14" sqref="F14:F17"/>
    </sheetView>
  </sheetViews>
  <sheetFormatPr baseColWidth="10" defaultColWidth="11.42578125" defaultRowHeight="15" x14ac:dyDescent="0.25"/>
  <cols>
    <col min="1" max="1" width="5.85546875" style="19" customWidth="1"/>
    <col min="2" max="2" width="25" style="19" customWidth="1"/>
    <col min="3" max="4" width="27.28515625" style="1" customWidth="1"/>
    <col min="5" max="5" width="6" style="3" customWidth="1"/>
    <col min="6" max="8" width="6" style="1" customWidth="1"/>
    <col min="9" max="9" width="9.42578125" style="1" customWidth="1"/>
    <col min="10" max="10" width="34.7109375" style="1" customWidth="1"/>
    <col min="11" max="18" width="10.85546875" style="1" customWidth="1"/>
    <col min="19" max="19" width="12.140625" style="1" customWidth="1"/>
    <col min="20" max="20" width="12.42578125" style="1" customWidth="1"/>
    <col min="21" max="21" width="9.140625" style="1" customWidth="1"/>
    <col min="22" max="241" width="11.42578125" style="1"/>
    <col min="242" max="242" width="4.42578125" style="1" customWidth="1"/>
    <col min="243" max="243" width="15.85546875" style="1" customWidth="1"/>
    <col min="244" max="244" width="16.42578125" style="1" customWidth="1"/>
    <col min="245" max="245" width="27.7109375" style="1" customWidth="1"/>
    <col min="246" max="246" width="10" style="1" customWidth="1"/>
    <col min="247" max="16384" width="11.42578125" style="1"/>
  </cols>
  <sheetData>
    <row r="1" spans="1:21" s="19" customFormat="1" ht="15" customHeight="1" x14ac:dyDescent="0.25">
      <c r="A1" s="146" t="s">
        <v>18</v>
      </c>
      <c r="B1" s="147"/>
      <c r="C1" s="147"/>
      <c r="D1" s="147"/>
      <c r="E1" s="147"/>
      <c r="F1" s="147"/>
      <c r="G1" s="147"/>
      <c r="H1" s="147"/>
      <c r="I1" s="147"/>
      <c r="J1" s="147"/>
      <c r="K1" s="147"/>
      <c r="L1" s="147"/>
      <c r="M1" s="147"/>
      <c r="N1" s="147"/>
      <c r="O1" s="147"/>
      <c r="P1" s="147"/>
      <c r="Q1" s="147"/>
      <c r="R1" s="147"/>
      <c r="S1" s="147"/>
      <c r="T1" s="147"/>
      <c r="U1" s="147"/>
    </row>
    <row r="2" spans="1:21" s="19" customFormat="1" ht="15" customHeight="1" x14ac:dyDescent="0.25">
      <c r="A2" s="148" t="s">
        <v>16</v>
      </c>
      <c r="B2" s="149"/>
      <c r="C2" s="149"/>
      <c r="D2" s="149"/>
      <c r="E2" s="149"/>
      <c r="F2" s="149"/>
      <c r="G2" s="149"/>
      <c r="H2" s="149"/>
      <c r="I2" s="149"/>
      <c r="J2" s="149"/>
      <c r="K2" s="149"/>
      <c r="L2" s="149"/>
      <c r="M2" s="149"/>
      <c r="N2" s="149"/>
      <c r="O2" s="149"/>
      <c r="P2" s="149"/>
      <c r="Q2" s="149"/>
      <c r="R2" s="149"/>
      <c r="S2" s="149"/>
      <c r="T2" s="149"/>
      <c r="U2" s="149"/>
    </row>
    <row r="3" spans="1:21" s="19" customFormat="1" ht="15" customHeight="1" x14ac:dyDescent="0.25">
      <c r="A3" s="35"/>
      <c r="B3" s="36"/>
      <c r="C3" s="36"/>
      <c r="D3" s="36"/>
      <c r="E3" s="36"/>
      <c r="F3" s="36"/>
      <c r="G3" s="36"/>
      <c r="H3" s="36"/>
      <c r="I3" s="36"/>
      <c r="J3" s="36"/>
      <c r="K3" s="36"/>
      <c r="L3" s="36"/>
      <c r="M3" s="36"/>
      <c r="N3" s="36"/>
      <c r="O3" s="36"/>
      <c r="P3" s="36"/>
      <c r="Q3" s="36"/>
      <c r="R3" s="36"/>
      <c r="S3" s="36"/>
      <c r="T3" s="36"/>
      <c r="U3" s="36"/>
    </row>
    <row r="4" spans="1:21" s="16" customFormat="1" ht="24" customHeight="1" x14ac:dyDescent="0.25">
      <c r="A4" s="167" t="s">
        <v>211</v>
      </c>
      <c r="B4" s="168"/>
      <c r="C4" s="168"/>
      <c r="D4" s="168"/>
      <c r="E4" s="168"/>
      <c r="F4" s="169"/>
      <c r="G4" s="156" t="s">
        <v>237</v>
      </c>
      <c r="H4" s="157"/>
      <c r="I4" s="157"/>
      <c r="J4" s="157"/>
      <c r="K4" s="157"/>
      <c r="L4" s="158"/>
      <c r="M4" s="156" t="s">
        <v>261</v>
      </c>
      <c r="N4" s="157"/>
      <c r="O4" s="157"/>
      <c r="P4" s="158"/>
      <c r="Q4" s="153"/>
      <c r="R4" s="153"/>
      <c r="S4" s="153"/>
      <c r="T4" s="153"/>
      <c r="U4" s="153"/>
    </row>
    <row r="5" spans="1:21" s="16" customFormat="1" ht="24" customHeight="1" x14ac:dyDescent="0.25">
      <c r="A5" s="215" t="s">
        <v>252</v>
      </c>
      <c r="B5" s="215"/>
      <c r="C5" s="215"/>
      <c r="D5" s="215"/>
      <c r="E5" s="215"/>
      <c r="F5" s="215"/>
      <c r="G5" s="215"/>
      <c r="H5" s="215"/>
      <c r="I5" s="215"/>
      <c r="J5" s="215"/>
      <c r="K5" s="215"/>
      <c r="L5" s="215"/>
      <c r="M5" s="155" t="s">
        <v>257</v>
      </c>
      <c r="N5" s="155"/>
      <c r="O5" s="155"/>
      <c r="P5" s="155"/>
      <c r="Q5" s="155"/>
      <c r="R5" s="155"/>
      <c r="S5" s="155"/>
      <c r="T5" s="155"/>
      <c r="U5" s="155"/>
    </row>
    <row r="6" spans="1:21" s="16" customFormat="1" ht="6" customHeight="1" x14ac:dyDescent="0.25">
      <c r="A6" s="159"/>
      <c r="B6" s="159"/>
      <c r="C6" s="159"/>
      <c r="D6" s="159"/>
      <c r="E6" s="159"/>
      <c r="F6" s="159"/>
      <c r="G6" s="159"/>
      <c r="H6" s="159"/>
      <c r="I6" s="159"/>
      <c r="J6" s="159"/>
      <c r="K6" s="159"/>
      <c r="L6" s="159"/>
      <c r="M6" s="159"/>
      <c r="N6" s="159"/>
      <c r="O6" s="159"/>
      <c r="P6" s="159"/>
      <c r="Q6" s="159"/>
      <c r="R6" s="159"/>
      <c r="S6" s="159"/>
      <c r="T6" s="159"/>
      <c r="U6" s="159"/>
    </row>
    <row r="7" spans="1:21" ht="15.75" customHeight="1" x14ac:dyDescent="0.25">
      <c r="A7" s="136" t="s">
        <v>3</v>
      </c>
      <c r="B7" s="137" t="s">
        <v>17</v>
      </c>
      <c r="C7" s="137" t="s">
        <v>0</v>
      </c>
      <c r="D7" s="133" t="s">
        <v>4</v>
      </c>
      <c r="E7" s="134" t="s">
        <v>1</v>
      </c>
      <c r="F7" s="134" t="s">
        <v>2</v>
      </c>
      <c r="G7" s="150" t="s">
        <v>15</v>
      </c>
      <c r="H7" s="150" t="s">
        <v>23</v>
      </c>
      <c r="I7" s="138" t="s">
        <v>5</v>
      </c>
      <c r="J7" s="133" t="s">
        <v>19</v>
      </c>
      <c r="K7" s="139" t="s">
        <v>22</v>
      </c>
      <c r="L7" s="139"/>
      <c r="M7" s="139"/>
      <c r="N7" s="139"/>
      <c r="O7" s="139"/>
      <c r="P7" s="139"/>
      <c r="Q7" s="139"/>
      <c r="R7" s="139"/>
      <c r="S7" s="139"/>
      <c r="T7" s="139"/>
      <c r="U7" s="139"/>
    </row>
    <row r="8" spans="1:21" ht="27" customHeight="1" x14ac:dyDescent="0.25">
      <c r="A8" s="136"/>
      <c r="B8" s="137"/>
      <c r="C8" s="137"/>
      <c r="D8" s="133"/>
      <c r="E8" s="134"/>
      <c r="F8" s="134"/>
      <c r="G8" s="150"/>
      <c r="H8" s="150"/>
      <c r="I8" s="138"/>
      <c r="J8" s="133"/>
      <c r="K8" s="140" t="s">
        <v>6</v>
      </c>
      <c r="L8" s="140"/>
      <c r="M8" s="140" t="s">
        <v>20</v>
      </c>
      <c r="N8" s="140"/>
      <c r="O8" s="140" t="s">
        <v>21</v>
      </c>
      <c r="P8" s="140"/>
      <c r="Q8" s="140" t="s">
        <v>7</v>
      </c>
      <c r="R8" s="140"/>
      <c r="S8" s="140" t="s">
        <v>8</v>
      </c>
      <c r="T8" s="140"/>
      <c r="U8" s="142" t="s">
        <v>26</v>
      </c>
    </row>
    <row r="9" spans="1:21" ht="27" customHeight="1" thickBot="1" x14ac:dyDescent="0.3">
      <c r="A9" s="136"/>
      <c r="B9" s="137"/>
      <c r="C9" s="137"/>
      <c r="D9" s="133"/>
      <c r="E9" s="134"/>
      <c r="F9" s="134"/>
      <c r="G9" s="150"/>
      <c r="H9" s="150"/>
      <c r="I9" s="138"/>
      <c r="J9" s="133"/>
      <c r="K9" s="23" t="s">
        <v>24</v>
      </c>
      <c r="L9" s="24" t="s">
        <v>25</v>
      </c>
      <c r="M9" s="23" t="s">
        <v>24</v>
      </c>
      <c r="N9" s="24" t="s">
        <v>25</v>
      </c>
      <c r="O9" s="23" t="s">
        <v>24</v>
      </c>
      <c r="P9" s="24" t="s">
        <v>25</v>
      </c>
      <c r="Q9" s="23" t="s">
        <v>24</v>
      </c>
      <c r="R9" s="24" t="s">
        <v>25</v>
      </c>
      <c r="S9" s="23" t="s">
        <v>24</v>
      </c>
      <c r="T9" s="24" t="s">
        <v>25</v>
      </c>
      <c r="U9" s="142"/>
    </row>
    <row r="10" spans="1:21" ht="23.25" customHeight="1" x14ac:dyDescent="0.25">
      <c r="A10" s="114">
        <v>1</v>
      </c>
      <c r="B10" s="209" t="s">
        <v>226</v>
      </c>
      <c r="C10" s="230" t="s">
        <v>80</v>
      </c>
      <c r="D10" s="123" t="s">
        <v>144</v>
      </c>
      <c r="E10" s="123">
        <v>3200</v>
      </c>
      <c r="F10" s="123">
        <v>4000</v>
      </c>
      <c r="G10" s="123">
        <v>1000</v>
      </c>
      <c r="H10" s="117">
        <v>0</v>
      </c>
      <c r="I10" s="126">
        <f>+H10/G10*100%</f>
        <v>0</v>
      </c>
      <c r="J10" s="110" t="s">
        <v>206</v>
      </c>
      <c r="K10" s="166"/>
      <c r="L10" s="31"/>
      <c r="M10" s="8"/>
      <c r="N10" s="31"/>
      <c r="O10" s="8"/>
      <c r="P10" s="31"/>
      <c r="Q10" s="8"/>
      <c r="R10" s="31"/>
      <c r="S10" s="9">
        <f>+K10</f>
        <v>0</v>
      </c>
      <c r="T10" s="31">
        <f>+L10</f>
        <v>0</v>
      </c>
      <c r="U10" s="22" t="e">
        <f t="shared" ref="U10:U21" si="0">+T10/S10*100</f>
        <v>#DIV/0!</v>
      </c>
    </row>
    <row r="11" spans="1:21" ht="23.25" customHeight="1" x14ac:dyDescent="0.25">
      <c r="A11" s="115"/>
      <c r="B11" s="118"/>
      <c r="C11" s="231"/>
      <c r="D11" s="124"/>
      <c r="E11" s="124"/>
      <c r="F11" s="124"/>
      <c r="G11" s="124"/>
      <c r="H11" s="118"/>
      <c r="I11" s="126"/>
      <c r="J11" s="111"/>
      <c r="K11" s="161"/>
      <c r="L11" s="26"/>
      <c r="M11" s="4"/>
      <c r="N11" s="26"/>
      <c r="O11" s="4"/>
      <c r="P11" s="26"/>
      <c r="Q11" s="4"/>
      <c r="R11" s="26"/>
      <c r="S11" s="5"/>
      <c r="T11" s="26"/>
      <c r="U11" s="22" t="e">
        <f t="shared" si="0"/>
        <v>#DIV/0!</v>
      </c>
    </row>
    <row r="12" spans="1:21" ht="23.25" customHeight="1" x14ac:dyDescent="0.25">
      <c r="A12" s="115"/>
      <c r="B12" s="118"/>
      <c r="C12" s="231"/>
      <c r="D12" s="124"/>
      <c r="E12" s="124"/>
      <c r="F12" s="124"/>
      <c r="G12" s="124"/>
      <c r="H12" s="118"/>
      <c r="I12" s="126"/>
      <c r="J12" s="111"/>
      <c r="K12" s="161"/>
      <c r="L12" s="27"/>
      <c r="M12" s="4"/>
      <c r="N12" s="27"/>
      <c r="O12" s="4"/>
      <c r="P12" s="27"/>
      <c r="Q12" s="4"/>
      <c r="R12" s="27"/>
      <c r="S12" s="5"/>
      <c r="T12" s="27"/>
      <c r="U12" s="22" t="e">
        <f t="shared" si="0"/>
        <v>#DIV/0!</v>
      </c>
    </row>
    <row r="13" spans="1:21" ht="23.25" customHeight="1" thickBot="1" x14ac:dyDescent="0.3">
      <c r="A13" s="116"/>
      <c r="B13" s="119"/>
      <c r="C13" s="232"/>
      <c r="D13" s="125"/>
      <c r="E13" s="125"/>
      <c r="F13" s="125"/>
      <c r="G13" s="125"/>
      <c r="H13" s="119"/>
      <c r="I13" s="127"/>
      <c r="J13" s="112"/>
      <c r="K13" s="162"/>
      <c r="L13" s="28"/>
      <c r="M13" s="11"/>
      <c r="N13" s="28"/>
      <c r="O13" s="11"/>
      <c r="P13" s="28"/>
      <c r="Q13" s="11"/>
      <c r="R13" s="28"/>
      <c r="S13" s="12"/>
      <c r="T13" s="28"/>
      <c r="U13" s="22" t="e">
        <f t="shared" si="0"/>
        <v>#DIV/0!</v>
      </c>
    </row>
    <row r="14" spans="1:21" ht="23.25" customHeight="1" x14ac:dyDescent="0.25">
      <c r="A14" s="114">
        <v>2</v>
      </c>
      <c r="B14" s="117"/>
      <c r="C14" s="123" t="s">
        <v>81</v>
      </c>
      <c r="D14" s="123" t="s">
        <v>145</v>
      </c>
      <c r="E14" s="123">
        <v>0</v>
      </c>
      <c r="F14" s="123">
        <v>1</v>
      </c>
      <c r="G14" s="123">
        <v>1</v>
      </c>
      <c r="H14" s="117">
        <v>0</v>
      </c>
      <c r="I14" s="126">
        <f t="shared" ref="I14:I31" si="1">+H14/G14*100</f>
        <v>0</v>
      </c>
      <c r="J14" s="110" t="s">
        <v>207</v>
      </c>
      <c r="K14" s="166"/>
      <c r="L14" s="31"/>
      <c r="M14" s="8"/>
      <c r="N14" s="31"/>
      <c r="O14" s="8"/>
      <c r="P14" s="31"/>
      <c r="Q14" s="8"/>
      <c r="R14" s="31"/>
      <c r="S14" s="9">
        <f>+K14</f>
        <v>0</v>
      </c>
      <c r="T14" s="31">
        <f>+L14</f>
        <v>0</v>
      </c>
      <c r="U14" s="22" t="e">
        <f t="shared" si="0"/>
        <v>#DIV/0!</v>
      </c>
    </row>
    <row r="15" spans="1:21" ht="23.25" customHeight="1" x14ac:dyDescent="0.25">
      <c r="A15" s="115"/>
      <c r="B15" s="118"/>
      <c r="C15" s="124"/>
      <c r="D15" s="124"/>
      <c r="E15" s="124"/>
      <c r="F15" s="124"/>
      <c r="G15" s="124"/>
      <c r="H15" s="118"/>
      <c r="I15" s="126"/>
      <c r="J15" s="111"/>
      <c r="K15" s="161"/>
      <c r="L15" s="26"/>
      <c r="M15" s="4"/>
      <c r="N15" s="26"/>
      <c r="O15" s="4"/>
      <c r="P15" s="26"/>
      <c r="Q15" s="4"/>
      <c r="R15" s="26"/>
      <c r="S15" s="5"/>
      <c r="T15" s="26"/>
      <c r="U15" s="22" t="e">
        <f t="shared" si="0"/>
        <v>#DIV/0!</v>
      </c>
    </row>
    <row r="16" spans="1:21" ht="23.25" customHeight="1" x14ac:dyDescent="0.25">
      <c r="A16" s="115"/>
      <c r="B16" s="118"/>
      <c r="C16" s="124"/>
      <c r="D16" s="124"/>
      <c r="E16" s="124"/>
      <c r="F16" s="124"/>
      <c r="G16" s="124"/>
      <c r="H16" s="118"/>
      <c r="I16" s="126"/>
      <c r="J16" s="111"/>
      <c r="K16" s="161"/>
      <c r="L16" s="27"/>
      <c r="M16" s="4"/>
      <c r="N16" s="27"/>
      <c r="O16" s="4"/>
      <c r="P16" s="27"/>
      <c r="Q16" s="4"/>
      <c r="R16" s="27"/>
      <c r="S16" s="5"/>
      <c r="T16" s="27"/>
      <c r="U16" s="22" t="e">
        <f t="shared" si="0"/>
        <v>#DIV/0!</v>
      </c>
    </row>
    <row r="17" spans="1:21" ht="23.25" customHeight="1" thickBot="1" x14ac:dyDescent="0.3">
      <c r="A17" s="116"/>
      <c r="B17" s="119"/>
      <c r="C17" s="125"/>
      <c r="D17" s="125"/>
      <c r="E17" s="125"/>
      <c r="F17" s="125"/>
      <c r="G17" s="125"/>
      <c r="H17" s="119"/>
      <c r="I17" s="127"/>
      <c r="J17" s="112"/>
      <c r="K17" s="162"/>
      <c r="L17" s="28"/>
      <c r="M17" s="11"/>
      <c r="N17" s="28"/>
      <c r="O17" s="11"/>
      <c r="P17" s="28"/>
      <c r="Q17" s="11"/>
      <c r="R17" s="28"/>
      <c r="S17" s="12"/>
      <c r="T17" s="28"/>
      <c r="U17" s="22" t="e">
        <f t="shared" si="0"/>
        <v>#DIV/0!</v>
      </c>
    </row>
    <row r="18" spans="1:21" ht="23.25" customHeight="1" x14ac:dyDescent="0.25">
      <c r="A18" s="114">
        <v>3</v>
      </c>
      <c r="B18" s="117"/>
      <c r="C18" s="123" t="s">
        <v>82</v>
      </c>
      <c r="D18" s="123" t="s">
        <v>146</v>
      </c>
      <c r="E18" s="123">
        <v>10</v>
      </c>
      <c r="F18" s="123">
        <v>40</v>
      </c>
      <c r="G18" s="123">
        <v>20</v>
      </c>
      <c r="H18" s="117">
        <v>0</v>
      </c>
      <c r="I18" s="126">
        <f>+H18/G18*100%</f>
        <v>0</v>
      </c>
      <c r="J18" s="110"/>
      <c r="K18" s="166">
        <v>40956260</v>
      </c>
      <c r="L18" s="29"/>
      <c r="M18" s="8"/>
      <c r="N18" s="29"/>
      <c r="O18" s="8"/>
      <c r="P18" s="29"/>
      <c r="Q18" s="8"/>
      <c r="R18" s="29"/>
      <c r="S18" s="9">
        <f>+K18</f>
        <v>40956260</v>
      </c>
      <c r="T18" s="31">
        <f>+L18</f>
        <v>0</v>
      </c>
      <c r="U18" s="22">
        <f t="shared" si="0"/>
        <v>0</v>
      </c>
    </row>
    <row r="19" spans="1:21" ht="23.25" customHeight="1" x14ac:dyDescent="0.25">
      <c r="A19" s="115"/>
      <c r="B19" s="118"/>
      <c r="C19" s="124"/>
      <c r="D19" s="124"/>
      <c r="E19" s="124"/>
      <c r="F19" s="124"/>
      <c r="G19" s="124"/>
      <c r="H19" s="118"/>
      <c r="I19" s="126"/>
      <c r="J19" s="111"/>
      <c r="K19" s="161"/>
      <c r="L19" s="27"/>
      <c r="M19" s="4"/>
      <c r="N19" s="27"/>
      <c r="O19" s="4"/>
      <c r="P19" s="27"/>
      <c r="Q19" s="4"/>
      <c r="R19" s="27"/>
      <c r="S19" s="5"/>
      <c r="T19" s="27"/>
      <c r="U19" s="22" t="e">
        <f t="shared" si="0"/>
        <v>#DIV/0!</v>
      </c>
    </row>
    <row r="20" spans="1:21" ht="23.25" customHeight="1" x14ac:dyDescent="0.25">
      <c r="A20" s="115"/>
      <c r="B20" s="118"/>
      <c r="C20" s="124"/>
      <c r="D20" s="124"/>
      <c r="E20" s="124"/>
      <c r="F20" s="124"/>
      <c r="G20" s="124"/>
      <c r="H20" s="118"/>
      <c r="I20" s="126"/>
      <c r="J20" s="111"/>
      <c r="K20" s="161"/>
      <c r="L20" s="26"/>
      <c r="M20" s="4"/>
      <c r="N20" s="26"/>
      <c r="O20" s="4"/>
      <c r="P20" s="26"/>
      <c r="Q20" s="4"/>
      <c r="R20" s="26"/>
      <c r="S20" s="5"/>
      <c r="T20" s="26"/>
      <c r="U20" s="22" t="e">
        <f t="shared" si="0"/>
        <v>#DIV/0!</v>
      </c>
    </row>
    <row r="21" spans="1:21" ht="23.25" customHeight="1" thickBot="1" x14ac:dyDescent="0.3">
      <c r="A21" s="116"/>
      <c r="B21" s="119"/>
      <c r="C21" s="125"/>
      <c r="D21" s="125"/>
      <c r="E21" s="125"/>
      <c r="F21" s="125"/>
      <c r="G21" s="125"/>
      <c r="H21" s="119"/>
      <c r="I21" s="127"/>
      <c r="J21" s="112"/>
      <c r="K21" s="162"/>
      <c r="L21" s="30"/>
      <c r="M21" s="11"/>
      <c r="N21" s="30"/>
      <c r="O21" s="11"/>
      <c r="P21" s="30"/>
      <c r="Q21" s="11"/>
      <c r="R21" s="30"/>
      <c r="S21" s="12"/>
      <c r="T21" s="30"/>
      <c r="U21" s="22" t="e">
        <f t="shared" si="0"/>
        <v>#DIV/0!</v>
      </c>
    </row>
    <row r="22" spans="1:21" ht="49.5" customHeight="1" thickBot="1" x14ac:dyDescent="0.3">
      <c r="A22" s="96"/>
      <c r="B22" s="93"/>
      <c r="C22" s="95" t="s">
        <v>241</v>
      </c>
      <c r="D22" s="95" t="s">
        <v>243</v>
      </c>
      <c r="E22" s="95">
        <v>0</v>
      </c>
      <c r="F22" s="95">
        <v>1</v>
      </c>
      <c r="G22" s="95">
        <v>1</v>
      </c>
      <c r="H22" s="93">
        <v>0</v>
      </c>
      <c r="I22" s="94"/>
      <c r="J22" s="92" t="s">
        <v>242</v>
      </c>
      <c r="K22" s="97">
        <v>25000000</v>
      </c>
      <c r="L22" s="98"/>
      <c r="M22" s="97"/>
      <c r="N22" s="98"/>
      <c r="O22" s="97"/>
      <c r="P22" s="98"/>
      <c r="Q22" s="97"/>
      <c r="R22" s="98"/>
      <c r="S22" s="99">
        <f>+K22</f>
        <v>25000000</v>
      </c>
      <c r="T22" s="98"/>
      <c r="U22" s="22"/>
    </row>
    <row r="23" spans="1:21" ht="23.25" customHeight="1" x14ac:dyDescent="0.25">
      <c r="A23" s="114">
        <v>4</v>
      </c>
      <c r="B23" s="117"/>
      <c r="C23" s="123" t="s">
        <v>83</v>
      </c>
      <c r="D23" s="123" t="s">
        <v>147</v>
      </c>
      <c r="E23" s="123">
        <v>0</v>
      </c>
      <c r="F23" s="123">
        <v>1</v>
      </c>
      <c r="G23" s="123">
        <v>1</v>
      </c>
      <c r="H23" s="117">
        <v>0</v>
      </c>
      <c r="I23" s="126">
        <f t="shared" si="1"/>
        <v>0</v>
      </c>
      <c r="J23" s="110" t="s">
        <v>209</v>
      </c>
      <c r="K23" s="166">
        <v>0</v>
      </c>
      <c r="L23" s="29">
        <v>0</v>
      </c>
      <c r="M23" s="8"/>
      <c r="N23" s="29"/>
      <c r="O23" s="8"/>
      <c r="P23" s="29"/>
      <c r="Q23" s="8"/>
      <c r="R23" s="29"/>
      <c r="S23" s="9">
        <f>+K23</f>
        <v>0</v>
      </c>
      <c r="T23" s="31">
        <f>+L23</f>
        <v>0</v>
      </c>
      <c r="U23" s="22" t="e">
        <f t="shared" ref="U23:U70" si="2">+T23/S23*100</f>
        <v>#DIV/0!</v>
      </c>
    </row>
    <row r="24" spans="1:21" ht="23.25" customHeight="1" x14ac:dyDescent="0.25">
      <c r="A24" s="115"/>
      <c r="B24" s="118"/>
      <c r="C24" s="124"/>
      <c r="D24" s="124"/>
      <c r="E24" s="124"/>
      <c r="F24" s="124"/>
      <c r="G24" s="124"/>
      <c r="H24" s="118"/>
      <c r="I24" s="126"/>
      <c r="J24" s="111"/>
      <c r="K24" s="161"/>
      <c r="L24" s="27"/>
      <c r="M24" s="4"/>
      <c r="N24" s="27"/>
      <c r="O24" s="4"/>
      <c r="P24" s="27"/>
      <c r="Q24" s="4"/>
      <c r="R24" s="27"/>
      <c r="S24" s="5"/>
      <c r="T24" s="27"/>
      <c r="U24" s="22" t="e">
        <f t="shared" si="2"/>
        <v>#DIV/0!</v>
      </c>
    </row>
    <row r="25" spans="1:21" ht="23.25" customHeight="1" x14ac:dyDescent="0.25">
      <c r="A25" s="115"/>
      <c r="B25" s="118"/>
      <c r="C25" s="124"/>
      <c r="D25" s="124"/>
      <c r="E25" s="124"/>
      <c r="F25" s="124"/>
      <c r="G25" s="124"/>
      <c r="H25" s="118"/>
      <c r="I25" s="126"/>
      <c r="J25" s="111"/>
      <c r="K25" s="161"/>
      <c r="L25" s="26"/>
      <c r="M25" s="4"/>
      <c r="N25" s="26"/>
      <c r="O25" s="4"/>
      <c r="P25" s="26"/>
      <c r="Q25" s="4"/>
      <c r="R25" s="26"/>
      <c r="S25" s="5"/>
      <c r="T25" s="26"/>
      <c r="U25" s="22" t="e">
        <f t="shared" si="2"/>
        <v>#DIV/0!</v>
      </c>
    </row>
    <row r="26" spans="1:21" ht="23.25" customHeight="1" thickBot="1" x14ac:dyDescent="0.3">
      <c r="A26" s="116"/>
      <c r="B26" s="119"/>
      <c r="C26" s="125"/>
      <c r="D26" s="125"/>
      <c r="E26" s="125"/>
      <c r="F26" s="125"/>
      <c r="G26" s="125"/>
      <c r="H26" s="119"/>
      <c r="I26" s="127"/>
      <c r="J26" s="112"/>
      <c r="K26" s="162"/>
      <c r="L26" s="30"/>
      <c r="M26" s="11"/>
      <c r="N26" s="30"/>
      <c r="O26" s="11"/>
      <c r="P26" s="30"/>
      <c r="Q26" s="11"/>
      <c r="R26" s="30"/>
      <c r="S26" s="12"/>
      <c r="T26" s="30"/>
      <c r="U26" s="22" t="e">
        <f t="shared" si="2"/>
        <v>#DIV/0!</v>
      </c>
    </row>
    <row r="27" spans="1:21" ht="23.25" customHeight="1" x14ac:dyDescent="0.25">
      <c r="A27" s="114">
        <v>5</v>
      </c>
      <c r="B27" s="117"/>
      <c r="C27" s="123" t="s">
        <v>84</v>
      </c>
      <c r="D27" s="123" t="s">
        <v>148</v>
      </c>
      <c r="E27" s="123">
        <v>6</v>
      </c>
      <c r="F27" s="123">
        <v>7</v>
      </c>
      <c r="G27" s="123">
        <v>6</v>
      </c>
      <c r="H27" s="117">
        <v>6</v>
      </c>
      <c r="I27" s="126">
        <f>+H27/G27*100%</f>
        <v>1</v>
      </c>
      <c r="J27" s="110" t="s">
        <v>236</v>
      </c>
      <c r="K27" s="166">
        <v>79304945</v>
      </c>
      <c r="L27" s="104"/>
      <c r="M27" s="8"/>
      <c r="N27" s="29"/>
      <c r="O27" s="8"/>
      <c r="P27" s="29"/>
      <c r="Q27" s="8"/>
      <c r="R27" s="29"/>
      <c r="S27" s="9">
        <f>+K27</f>
        <v>79304945</v>
      </c>
      <c r="T27" s="31">
        <f>+L27</f>
        <v>0</v>
      </c>
      <c r="U27" s="22">
        <f t="shared" si="2"/>
        <v>0</v>
      </c>
    </row>
    <row r="28" spans="1:21" ht="23.25" customHeight="1" x14ac:dyDescent="0.25">
      <c r="A28" s="115"/>
      <c r="B28" s="118"/>
      <c r="C28" s="124"/>
      <c r="D28" s="124"/>
      <c r="E28" s="124"/>
      <c r="F28" s="124"/>
      <c r="G28" s="124"/>
      <c r="H28" s="118"/>
      <c r="I28" s="126"/>
      <c r="J28" s="111"/>
      <c r="K28" s="161"/>
      <c r="L28" s="105"/>
      <c r="M28" s="4"/>
      <c r="N28" s="27"/>
      <c r="O28" s="4"/>
      <c r="P28" s="27"/>
      <c r="Q28" s="4"/>
      <c r="R28" s="27"/>
      <c r="S28" s="5"/>
      <c r="T28" s="27"/>
      <c r="U28" s="22" t="e">
        <f t="shared" si="2"/>
        <v>#DIV/0!</v>
      </c>
    </row>
    <row r="29" spans="1:21" ht="23.25" customHeight="1" x14ac:dyDescent="0.25">
      <c r="A29" s="115"/>
      <c r="B29" s="118"/>
      <c r="C29" s="124"/>
      <c r="D29" s="124"/>
      <c r="E29" s="124"/>
      <c r="F29" s="124"/>
      <c r="G29" s="124"/>
      <c r="H29" s="118"/>
      <c r="I29" s="126"/>
      <c r="J29" s="111"/>
      <c r="K29" s="161"/>
      <c r="L29" s="105"/>
      <c r="M29" s="4"/>
      <c r="N29" s="26"/>
      <c r="O29" s="4"/>
      <c r="P29" s="26"/>
      <c r="Q29" s="4"/>
      <c r="R29" s="26"/>
      <c r="S29" s="5"/>
      <c r="T29" s="26"/>
      <c r="U29" s="22" t="e">
        <f t="shared" si="2"/>
        <v>#DIV/0!</v>
      </c>
    </row>
    <row r="30" spans="1:21" ht="23.25" customHeight="1" thickBot="1" x14ac:dyDescent="0.3">
      <c r="A30" s="116"/>
      <c r="B30" s="119"/>
      <c r="C30" s="125"/>
      <c r="D30" s="125"/>
      <c r="E30" s="125"/>
      <c r="F30" s="125"/>
      <c r="G30" s="125"/>
      <c r="H30" s="119"/>
      <c r="I30" s="127"/>
      <c r="J30" s="112"/>
      <c r="K30" s="162"/>
      <c r="L30" s="106"/>
      <c r="M30" s="11"/>
      <c r="N30" s="30"/>
      <c r="O30" s="11"/>
      <c r="P30" s="30"/>
      <c r="Q30" s="11"/>
      <c r="R30" s="30"/>
      <c r="S30" s="12"/>
      <c r="T30" s="30"/>
      <c r="U30" s="22" t="e">
        <f t="shared" si="2"/>
        <v>#DIV/0!</v>
      </c>
    </row>
    <row r="31" spans="1:21" ht="23.25" customHeight="1" x14ac:dyDescent="0.25">
      <c r="A31" s="114">
        <v>6</v>
      </c>
      <c r="B31" s="117"/>
      <c r="C31" s="123" t="s">
        <v>85</v>
      </c>
      <c r="D31" s="123" t="s">
        <v>149</v>
      </c>
      <c r="E31" s="123">
        <v>0</v>
      </c>
      <c r="F31" s="123">
        <v>5</v>
      </c>
      <c r="G31" s="123">
        <v>2</v>
      </c>
      <c r="H31" s="117">
        <v>0</v>
      </c>
      <c r="I31" s="126">
        <f t="shared" si="1"/>
        <v>0</v>
      </c>
      <c r="J31" s="110" t="s">
        <v>208</v>
      </c>
      <c r="K31" s="166">
        <v>19753055</v>
      </c>
      <c r="L31" s="104"/>
      <c r="M31" s="8"/>
      <c r="N31" s="29"/>
      <c r="O31" s="8"/>
      <c r="P31" s="29"/>
      <c r="Q31" s="8"/>
      <c r="R31" s="29"/>
      <c r="S31" s="9">
        <f>+K31</f>
        <v>19753055</v>
      </c>
      <c r="T31" s="31">
        <f>+L31</f>
        <v>0</v>
      </c>
      <c r="U31" s="22">
        <f t="shared" si="2"/>
        <v>0</v>
      </c>
    </row>
    <row r="32" spans="1:21" ht="23.25" customHeight="1" x14ac:dyDescent="0.25">
      <c r="A32" s="115"/>
      <c r="B32" s="118"/>
      <c r="C32" s="124"/>
      <c r="D32" s="124"/>
      <c r="E32" s="124"/>
      <c r="F32" s="124"/>
      <c r="G32" s="124"/>
      <c r="H32" s="118"/>
      <c r="I32" s="126"/>
      <c r="J32" s="111"/>
      <c r="K32" s="161"/>
      <c r="L32" s="105"/>
      <c r="M32" s="4"/>
      <c r="N32" s="27"/>
      <c r="O32" s="4"/>
      <c r="P32" s="27"/>
      <c r="Q32" s="4"/>
      <c r="R32" s="27"/>
      <c r="S32" s="5"/>
      <c r="T32" s="27"/>
      <c r="U32" s="22" t="e">
        <f t="shared" si="2"/>
        <v>#DIV/0!</v>
      </c>
    </row>
    <row r="33" spans="1:21" ht="23.25" customHeight="1" x14ac:dyDescent="0.25">
      <c r="A33" s="115"/>
      <c r="B33" s="118"/>
      <c r="C33" s="124"/>
      <c r="D33" s="124"/>
      <c r="E33" s="124"/>
      <c r="F33" s="124"/>
      <c r="G33" s="124"/>
      <c r="H33" s="118"/>
      <c r="I33" s="126"/>
      <c r="J33" s="111"/>
      <c r="K33" s="161"/>
      <c r="L33" s="105"/>
      <c r="M33" s="4"/>
      <c r="N33" s="26"/>
      <c r="O33" s="4"/>
      <c r="P33" s="26"/>
      <c r="Q33" s="4"/>
      <c r="R33" s="26"/>
      <c r="S33" s="5"/>
      <c r="T33" s="26"/>
      <c r="U33" s="22" t="e">
        <f t="shared" si="2"/>
        <v>#DIV/0!</v>
      </c>
    </row>
    <row r="34" spans="1:21" ht="23.25" customHeight="1" thickBot="1" x14ac:dyDescent="0.3">
      <c r="A34" s="116"/>
      <c r="B34" s="119"/>
      <c r="C34" s="125"/>
      <c r="D34" s="125"/>
      <c r="E34" s="125"/>
      <c r="F34" s="125"/>
      <c r="G34" s="125"/>
      <c r="H34" s="119"/>
      <c r="I34" s="127"/>
      <c r="J34" s="112"/>
      <c r="K34" s="162"/>
      <c r="L34" s="106"/>
      <c r="M34" s="11"/>
      <c r="N34" s="30"/>
      <c r="O34" s="11"/>
      <c r="P34" s="30"/>
      <c r="Q34" s="11"/>
      <c r="R34" s="30"/>
      <c r="S34" s="12"/>
      <c r="T34" s="30"/>
      <c r="U34" s="22" t="e">
        <f t="shared" si="2"/>
        <v>#DIV/0!</v>
      </c>
    </row>
    <row r="35" spans="1:21" ht="17.25" hidden="1" x14ac:dyDescent="0.25">
      <c r="A35" s="114">
        <v>7</v>
      </c>
      <c r="B35" s="117"/>
      <c r="C35" s="123" t="s">
        <v>86</v>
      </c>
      <c r="D35" s="123" t="s">
        <v>150</v>
      </c>
      <c r="E35" s="123">
        <v>0</v>
      </c>
      <c r="F35" s="123">
        <v>1</v>
      </c>
      <c r="G35" s="123">
        <v>1</v>
      </c>
      <c r="H35" s="117">
        <v>0</v>
      </c>
      <c r="I35" s="126">
        <f t="shared" ref="I35:I67" si="3">+H35/G35*100</f>
        <v>0</v>
      </c>
      <c r="J35" s="110" t="s">
        <v>210</v>
      </c>
      <c r="K35" s="8">
        <v>14108000</v>
      </c>
      <c r="L35" s="29"/>
      <c r="M35" s="8"/>
      <c r="N35" s="29"/>
      <c r="O35" s="8"/>
      <c r="P35" s="29"/>
      <c r="Q35" s="8"/>
      <c r="R35" s="29"/>
      <c r="S35" s="9">
        <f>+K35</f>
        <v>14108000</v>
      </c>
      <c r="T35" s="31">
        <f>+L35</f>
        <v>0</v>
      </c>
      <c r="U35" s="22">
        <f t="shared" si="2"/>
        <v>0</v>
      </c>
    </row>
    <row r="36" spans="1:21" ht="32.25" hidden="1" x14ac:dyDescent="0.25">
      <c r="A36" s="115"/>
      <c r="B36" s="118"/>
      <c r="C36" s="124"/>
      <c r="D36" s="124"/>
      <c r="E36" s="124"/>
      <c r="F36" s="124"/>
      <c r="G36" s="124"/>
      <c r="H36" s="118"/>
      <c r="I36" s="126"/>
      <c r="J36" s="111"/>
      <c r="K36" s="4" t="s">
        <v>166</v>
      </c>
      <c r="L36" s="27"/>
      <c r="M36" s="4"/>
      <c r="N36" s="27"/>
      <c r="O36" s="4"/>
      <c r="P36" s="27"/>
      <c r="Q36" s="4"/>
      <c r="R36" s="27"/>
      <c r="S36" s="5"/>
      <c r="T36" s="27"/>
      <c r="U36" s="22" t="e">
        <f t="shared" si="2"/>
        <v>#DIV/0!</v>
      </c>
    </row>
    <row r="37" spans="1:21" ht="32.25" hidden="1" x14ac:dyDescent="0.25">
      <c r="A37" s="115"/>
      <c r="B37" s="118"/>
      <c r="C37" s="124"/>
      <c r="D37" s="124"/>
      <c r="E37" s="124"/>
      <c r="F37" s="124"/>
      <c r="G37" s="124"/>
      <c r="H37" s="118"/>
      <c r="I37" s="126"/>
      <c r="J37" s="111"/>
      <c r="K37" s="4"/>
      <c r="L37" s="26"/>
      <c r="M37" s="4"/>
      <c r="N37" s="26"/>
      <c r="O37" s="4"/>
      <c r="P37" s="26"/>
      <c r="Q37" s="4"/>
      <c r="R37" s="26"/>
      <c r="S37" s="5"/>
      <c r="T37" s="26"/>
      <c r="U37" s="22" t="e">
        <f t="shared" si="2"/>
        <v>#DIV/0!</v>
      </c>
    </row>
    <row r="38" spans="1:21" ht="33" hidden="1" thickBot="1" x14ac:dyDescent="0.3">
      <c r="A38" s="116"/>
      <c r="B38" s="119"/>
      <c r="C38" s="125"/>
      <c r="D38" s="125"/>
      <c r="E38" s="125"/>
      <c r="F38" s="125"/>
      <c r="G38" s="125"/>
      <c r="H38" s="119"/>
      <c r="I38" s="127"/>
      <c r="J38" s="112"/>
      <c r="K38" s="11"/>
      <c r="L38" s="30"/>
      <c r="M38" s="11"/>
      <c r="N38" s="30"/>
      <c r="O38" s="11"/>
      <c r="P38" s="30"/>
      <c r="Q38" s="11"/>
      <c r="R38" s="30"/>
      <c r="S38" s="12"/>
      <c r="T38" s="30"/>
      <c r="U38" s="22" t="e">
        <f t="shared" si="2"/>
        <v>#DIV/0!</v>
      </c>
    </row>
    <row r="39" spans="1:21" ht="23.25" hidden="1" customHeight="1" x14ac:dyDescent="0.25">
      <c r="A39" s="114">
        <v>8</v>
      </c>
      <c r="B39" s="117"/>
      <c r="C39" s="123" t="s">
        <v>87</v>
      </c>
      <c r="D39" s="123" t="s">
        <v>151</v>
      </c>
      <c r="E39" s="123">
        <v>1</v>
      </c>
      <c r="F39" s="123">
        <v>1</v>
      </c>
      <c r="G39" s="123">
        <v>1</v>
      </c>
      <c r="H39" s="117">
        <v>5.0000000000000001E-3</v>
      </c>
      <c r="I39" s="126">
        <f t="shared" si="3"/>
        <v>0.5</v>
      </c>
      <c r="J39" s="110" t="s">
        <v>235</v>
      </c>
      <c r="K39" s="8"/>
      <c r="L39" s="29"/>
      <c r="M39" s="8"/>
      <c r="N39" s="29"/>
      <c r="O39" s="8"/>
      <c r="P39" s="29"/>
      <c r="Q39" s="8"/>
      <c r="R39" s="29"/>
      <c r="S39" s="9">
        <f>+K39</f>
        <v>0</v>
      </c>
      <c r="T39" s="31">
        <f>+L39</f>
        <v>0</v>
      </c>
      <c r="U39" s="22" t="e">
        <f t="shared" si="2"/>
        <v>#DIV/0!</v>
      </c>
    </row>
    <row r="40" spans="1:21" ht="23.25" hidden="1" customHeight="1" x14ac:dyDescent="0.25">
      <c r="A40" s="115"/>
      <c r="B40" s="118"/>
      <c r="C40" s="124"/>
      <c r="D40" s="124"/>
      <c r="E40" s="124"/>
      <c r="F40" s="124"/>
      <c r="G40" s="124"/>
      <c r="H40" s="118"/>
      <c r="I40" s="126"/>
      <c r="J40" s="111"/>
      <c r="K40" s="4"/>
      <c r="L40" s="27"/>
      <c r="M40" s="4"/>
      <c r="N40" s="27"/>
      <c r="O40" s="4"/>
      <c r="P40" s="27"/>
      <c r="Q40" s="4"/>
      <c r="R40" s="27"/>
      <c r="S40" s="5"/>
      <c r="T40" s="27"/>
      <c r="U40" s="22" t="e">
        <f t="shared" si="2"/>
        <v>#DIV/0!</v>
      </c>
    </row>
    <row r="41" spans="1:21" ht="23.25" hidden="1" customHeight="1" x14ac:dyDescent="0.25">
      <c r="A41" s="115"/>
      <c r="B41" s="118"/>
      <c r="C41" s="124"/>
      <c r="D41" s="124"/>
      <c r="E41" s="124"/>
      <c r="F41" s="124"/>
      <c r="G41" s="124"/>
      <c r="H41" s="118"/>
      <c r="I41" s="126"/>
      <c r="J41" s="111"/>
      <c r="K41" s="4"/>
      <c r="L41" s="26"/>
      <c r="M41" s="4"/>
      <c r="N41" s="26"/>
      <c r="O41" s="4"/>
      <c r="P41" s="26"/>
      <c r="Q41" s="4"/>
      <c r="R41" s="26"/>
      <c r="S41" s="5"/>
      <c r="T41" s="26"/>
      <c r="U41" s="22" t="e">
        <f t="shared" si="2"/>
        <v>#DIV/0!</v>
      </c>
    </row>
    <row r="42" spans="1:21" ht="23.25" hidden="1" customHeight="1" thickBot="1" x14ac:dyDescent="0.3">
      <c r="A42" s="116"/>
      <c r="B42" s="119"/>
      <c r="C42" s="125"/>
      <c r="D42" s="125"/>
      <c r="E42" s="125"/>
      <c r="F42" s="125"/>
      <c r="G42" s="125"/>
      <c r="H42" s="119"/>
      <c r="I42" s="127"/>
      <c r="J42" s="112"/>
      <c r="K42" s="11"/>
      <c r="L42" s="30"/>
      <c r="M42" s="11"/>
      <c r="N42" s="30"/>
      <c r="O42" s="11"/>
      <c r="P42" s="30"/>
      <c r="Q42" s="11"/>
      <c r="R42" s="30"/>
      <c r="S42" s="12"/>
      <c r="T42" s="30"/>
      <c r="U42" s="22" t="e">
        <f t="shared" si="2"/>
        <v>#DIV/0!</v>
      </c>
    </row>
    <row r="43" spans="1:21" ht="23.25" customHeight="1" x14ac:dyDescent="0.25">
      <c r="A43" s="114">
        <v>9</v>
      </c>
      <c r="B43" s="117"/>
      <c r="C43" s="123" t="s">
        <v>88</v>
      </c>
      <c r="D43" s="123" t="s">
        <v>152</v>
      </c>
      <c r="E43" s="123">
        <v>3</v>
      </c>
      <c r="F43" s="123">
        <v>4</v>
      </c>
      <c r="G43" s="123">
        <v>1</v>
      </c>
      <c r="H43" s="117">
        <v>0</v>
      </c>
      <c r="I43" s="126">
        <f t="shared" si="3"/>
        <v>0</v>
      </c>
      <c r="J43" s="110" t="s">
        <v>234</v>
      </c>
      <c r="K43" s="166">
        <v>4985740</v>
      </c>
      <c r="L43" s="29"/>
      <c r="M43" s="8"/>
      <c r="N43" s="29"/>
      <c r="O43" s="8"/>
      <c r="P43" s="29"/>
      <c r="Q43" s="8"/>
      <c r="R43" s="29"/>
      <c r="S43" s="9">
        <f>+K43</f>
        <v>4985740</v>
      </c>
      <c r="T43" s="31">
        <f>+L43</f>
        <v>0</v>
      </c>
      <c r="U43" s="22">
        <f t="shared" si="2"/>
        <v>0</v>
      </c>
    </row>
    <row r="44" spans="1:21" ht="23.25" customHeight="1" x14ac:dyDescent="0.25">
      <c r="A44" s="115"/>
      <c r="B44" s="118"/>
      <c r="C44" s="124"/>
      <c r="D44" s="124"/>
      <c r="E44" s="124"/>
      <c r="F44" s="124"/>
      <c r="G44" s="124"/>
      <c r="H44" s="118"/>
      <c r="I44" s="126"/>
      <c r="J44" s="111"/>
      <c r="K44" s="161"/>
      <c r="L44" s="27"/>
      <c r="M44" s="4"/>
      <c r="N44" s="27"/>
      <c r="O44" s="4"/>
      <c r="P44" s="27"/>
      <c r="Q44" s="4"/>
      <c r="R44" s="27"/>
      <c r="S44" s="5"/>
      <c r="T44" s="27"/>
      <c r="U44" s="22" t="e">
        <f t="shared" si="2"/>
        <v>#DIV/0!</v>
      </c>
    </row>
    <row r="45" spans="1:21" ht="23.25" customHeight="1" x14ac:dyDescent="0.25">
      <c r="A45" s="115"/>
      <c r="B45" s="118"/>
      <c r="C45" s="124"/>
      <c r="D45" s="124"/>
      <c r="E45" s="124"/>
      <c r="F45" s="124"/>
      <c r="G45" s="124"/>
      <c r="H45" s="118"/>
      <c r="I45" s="126"/>
      <c r="J45" s="111"/>
      <c r="K45" s="161"/>
      <c r="L45" s="26"/>
      <c r="M45" s="4"/>
      <c r="N45" s="26"/>
      <c r="O45" s="4"/>
      <c r="P45" s="26"/>
      <c r="Q45" s="4"/>
      <c r="R45" s="26"/>
      <c r="S45" s="5"/>
      <c r="T45" s="26"/>
      <c r="U45" s="22" t="e">
        <f t="shared" si="2"/>
        <v>#DIV/0!</v>
      </c>
    </row>
    <row r="46" spans="1:21" ht="23.25" customHeight="1" thickBot="1" x14ac:dyDescent="0.3">
      <c r="A46" s="116"/>
      <c r="B46" s="119"/>
      <c r="C46" s="125"/>
      <c r="D46" s="125"/>
      <c r="E46" s="125"/>
      <c r="F46" s="125"/>
      <c r="G46" s="125"/>
      <c r="H46" s="119"/>
      <c r="I46" s="127"/>
      <c r="J46" s="112"/>
      <c r="K46" s="162"/>
      <c r="L46" s="30"/>
      <c r="M46" s="11"/>
      <c r="N46" s="30"/>
      <c r="O46" s="11"/>
      <c r="P46" s="30"/>
      <c r="Q46" s="11"/>
      <c r="R46" s="30"/>
      <c r="S46" s="12"/>
      <c r="T46" s="30"/>
      <c r="U46" s="22" t="e">
        <f t="shared" si="2"/>
        <v>#DIV/0!</v>
      </c>
    </row>
    <row r="47" spans="1:21" ht="23.25" customHeight="1" x14ac:dyDescent="0.25">
      <c r="A47" s="114">
        <v>10</v>
      </c>
      <c r="B47" s="117"/>
      <c r="C47" s="123" t="s">
        <v>89</v>
      </c>
      <c r="D47" s="123" t="s">
        <v>153</v>
      </c>
      <c r="E47" s="123">
        <v>1</v>
      </c>
      <c r="F47" s="123">
        <v>1</v>
      </c>
      <c r="G47" s="123">
        <v>1</v>
      </c>
      <c r="H47" s="117">
        <v>0</v>
      </c>
      <c r="I47" s="126">
        <f>+H47/G47*100%</f>
        <v>0</v>
      </c>
      <c r="J47" s="110" t="s">
        <v>233</v>
      </c>
      <c r="K47" s="166"/>
      <c r="L47" s="29"/>
      <c r="M47" s="8"/>
      <c r="N47" s="29"/>
      <c r="O47" s="8"/>
      <c r="P47" s="29"/>
      <c r="Q47" s="8"/>
      <c r="R47" s="29"/>
      <c r="S47" s="9">
        <f>+K47</f>
        <v>0</v>
      </c>
      <c r="T47" s="31">
        <f>+L47</f>
        <v>0</v>
      </c>
      <c r="U47" s="22" t="e">
        <f t="shared" si="2"/>
        <v>#DIV/0!</v>
      </c>
    </row>
    <row r="48" spans="1:21" ht="23.25" customHeight="1" x14ac:dyDescent="0.25">
      <c r="A48" s="115"/>
      <c r="B48" s="118"/>
      <c r="C48" s="124"/>
      <c r="D48" s="124"/>
      <c r="E48" s="124"/>
      <c r="F48" s="124"/>
      <c r="G48" s="124"/>
      <c r="H48" s="118"/>
      <c r="I48" s="126"/>
      <c r="J48" s="111"/>
      <c r="K48" s="161"/>
      <c r="L48" s="27"/>
      <c r="M48" s="4"/>
      <c r="N48" s="27"/>
      <c r="O48" s="4"/>
      <c r="P48" s="27"/>
      <c r="Q48" s="4"/>
      <c r="R48" s="27"/>
      <c r="S48" s="5"/>
      <c r="T48" s="27"/>
      <c r="U48" s="22" t="e">
        <f t="shared" si="2"/>
        <v>#DIV/0!</v>
      </c>
    </row>
    <row r="49" spans="1:21" ht="23.25" customHeight="1" x14ac:dyDescent="0.25">
      <c r="A49" s="115"/>
      <c r="B49" s="118"/>
      <c r="C49" s="124"/>
      <c r="D49" s="124"/>
      <c r="E49" s="124"/>
      <c r="F49" s="124"/>
      <c r="G49" s="124"/>
      <c r="H49" s="118"/>
      <c r="I49" s="126"/>
      <c r="J49" s="111"/>
      <c r="K49" s="161"/>
      <c r="L49" s="26"/>
      <c r="M49" s="4"/>
      <c r="N49" s="26"/>
      <c r="O49" s="4"/>
      <c r="P49" s="26"/>
      <c r="Q49" s="4"/>
      <c r="R49" s="26"/>
      <c r="S49" s="5"/>
      <c r="T49" s="26"/>
      <c r="U49" s="22" t="e">
        <f t="shared" si="2"/>
        <v>#DIV/0!</v>
      </c>
    </row>
    <row r="50" spans="1:21" ht="23.25" customHeight="1" thickBot="1" x14ac:dyDescent="0.3">
      <c r="A50" s="116"/>
      <c r="B50" s="119"/>
      <c r="C50" s="125"/>
      <c r="D50" s="125"/>
      <c r="E50" s="125"/>
      <c r="F50" s="125"/>
      <c r="G50" s="125"/>
      <c r="H50" s="119"/>
      <c r="I50" s="127"/>
      <c r="J50" s="112"/>
      <c r="K50" s="162"/>
      <c r="L50" s="30"/>
      <c r="M50" s="11"/>
      <c r="N50" s="30"/>
      <c r="O50" s="11"/>
      <c r="P50" s="30"/>
      <c r="Q50" s="11"/>
      <c r="R50" s="30"/>
      <c r="S50" s="12"/>
      <c r="T50" s="30"/>
      <c r="U50" s="22" t="e">
        <f t="shared" si="2"/>
        <v>#DIV/0!</v>
      </c>
    </row>
    <row r="51" spans="1:21" ht="23.25" customHeight="1" x14ac:dyDescent="0.25">
      <c r="A51" s="114">
        <v>11</v>
      </c>
      <c r="B51" s="117"/>
      <c r="C51" s="123" t="s">
        <v>90</v>
      </c>
      <c r="D51" s="123" t="s">
        <v>154</v>
      </c>
      <c r="E51" s="123">
        <v>0</v>
      </c>
      <c r="F51" s="123">
        <v>1</v>
      </c>
      <c r="G51" s="123">
        <v>1</v>
      </c>
      <c r="H51" s="117">
        <v>0</v>
      </c>
      <c r="I51" s="126">
        <f>+H51/G51*100%</f>
        <v>0</v>
      </c>
      <c r="J51" s="110" t="s">
        <v>244</v>
      </c>
      <c r="K51" s="166"/>
      <c r="L51" s="29">
        <v>0</v>
      </c>
      <c r="M51" s="8"/>
      <c r="N51" s="29"/>
      <c r="O51" s="8"/>
      <c r="P51" s="29"/>
      <c r="Q51" s="8"/>
      <c r="R51" s="29"/>
      <c r="S51" s="9">
        <f>+K51</f>
        <v>0</v>
      </c>
      <c r="T51" s="31">
        <f>+L51</f>
        <v>0</v>
      </c>
      <c r="U51" s="22" t="e">
        <f t="shared" si="2"/>
        <v>#DIV/0!</v>
      </c>
    </row>
    <row r="52" spans="1:21" ht="23.25" customHeight="1" x14ac:dyDescent="0.25">
      <c r="A52" s="115"/>
      <c r="B52" s="118"/>
      <c r="C52" s="124"/>
      <c r="D52" s="124"/>
      <c r="E52" s="124"/>
      <c r="F52" s="124"/>
      <c r="G52" s="124"/>
      <c r="H52" s="118"/>
      <c r="I52" s="126"/>
      <c r="J52" s="111"/>
      <c r="K52" s="161"/>
      <c r="L52" s="27"/>
      <c r="M52" s="4"/>
      <c r="N52" s="27"/>
      <c r="O52" s="4"/>
      <c r="P52" s="27"/>
      <c r="Q52" s="4"/>
      <c r="R52" s="27"/>
      <c r="S52" s="5"/>
      <c r="T52" s="27"/>
      <c r="U52" s="22" t="e">
        <f t="shared" si="2"/>
        <v>#DIV/0!</v>
      </c>
    </row>
    <row r="53" spans="1:21" ht="23.25" customHeight="1" x14ac:dyDescent="0.25">
      <c r="A53" s="115"/>
      <c r="B53" s="118"/>
      <c r="C53" s="124"/>
      <c r="D53" s="124"/>
      <c r="E53" s="124"/>
      <c r="F53" s="124"/>
      <c r="G53" s="124"/>
      <c r="H53" s="118"/>
      <c r="I53" s="126"/>
      <c r="J53" s="111"/>
      <c r="K53" s="161"/>
      <c r="L53" s="26"/>
      <c r="M53" s="4"/>
      <c r="N53" s="26"/>
      <c r="O53" s="4"/>
      <c r="P53" s="26"/>
      <c r="Q53" s="4"/>
      <c r="R53" s="26"/>
      <c r="S53" s="5"/>
      <c r="T53" s="26"/>
      <c r="U53" s="22" t="e">
        <f t="shared" si="2"/>
        <v>#DIV/0!</v>
      </c>
    </row>
    <row r="54" spans="1:21" ht="23.25" customHeight="1" thickBot="1" x14ac:dyDescent="0.3">
      <c r="A54" s="116"/>
      <c r="B54" s="119"/>
      <c r="C54" s="125"/>
      <c r="D54" s="125"/>
      <c r="E54" s="125"/>
      <c r="F54" s="125"/>
      <c r="G54" s="125"/>
      <c r="H54" s="119"/>
      <c r="I54" s="127"/>
      <c r="J54" s="112"/>
      <c r="K54" s="162"/>
      <c r="L54" s="30"/>
      <c r="M54" s="11"/>
      <c r="N54" s="30"/>
      <c r="O54" s="11"/>
      <c r="P54" s="30"/>
      <c r="Q54" s="11"/>
      <c r="R54" s="30"/>
      <c r="S54" s="12"/>
      <c r="T54" s="30"/>
      <c r="U54" s="22" t="e">
        <f t="shared" si="2"/>
        <v>#DIV/0!</v>
      </c>
    </row>
    <row r="55" spans="1:21" ht="23.25" customHeight="1" x14ac:dyDescent="0.25">
      <c r="A55" s="114">
        <v>12</v>
      </c>
      <c r="B55" s="117"/>
      <c r="C55" s="123" t="s">
        <v>91</v>
      </c>
      <c r="D55" s="123" t="s">
        <v>155</v>
      </c>
      <c r="E55" s="123">
        <v>0</v>
      </c>
      <c r="F55" s="123">
        <v>1</v>
      </c>
      <c r="G55" s="123">
        <v>1</v>
      </c>
      <c r="H55" s="117">
        <v>0</v>
      </c>
      <c r="I55" s="192">
        <f>+H55/G55*100%</f>
        <v>0</v>
      </c>
      <c r="J55" s="110" t="s">
        <v>232</v>
      </c>
      <c r="K55" s="166"/>
      <c r="L55" s="29">
        <v>0</v>
      </c>
      <c r="M55" s="8"/>
      <c r="N55" s="29"/>
      <c r="O55" s="8"/>
      <c r="P55" s="29"/>
      <c r="Q55" s="8"/>
      <c r="R55" s="29"/>
      <c r="S55" s="9">
        <f>+K55</f>
        <v>0</v>
      </c>
      <c r="T55" s="31">
        <f>+L55</f>
        <v>0</v>
      </c>
      <c r="U55" s="22" t="e">
        <f t="shared" si="2"/>
        <v>#DIV/0!</v>
      </c>
    </row>
    <row r="56" spans="1:21" ht="23.25" customHeight="1" x14ac:dyDescent="0.25">
      <c r="A56" s="115"/>
      <c r="B56" s="118"/>
      <c r="C56" s="124"/>
      <c r="D56" s="124"/>
      <c r="E56" s="124"/>
      <c r="F56" s="124"/>
      <c r="G56" s="124"/>
      <c r="H56" s="118"/>
      <c r="I56" s="192"/>
      <c r="J56" s="111"/>
      <c r="K56" s="161"/>
      <c r="L56" s="27"/>
      <c r="M56" s="4"/>
      <c r="N56" s="27"/>
      <c r="O56" s="4"/>
      <c r="P56" s="27"/>
      <c r="Q56" s="4"/>
      <c r="R56" s="27"/>
      <c r="S56" s="5"/>
      <c r="T56" s="27"/>
      <c r="U56" s="22" t="e">
        <f t="shared" si="2"/>
        <v>#DIV/0!</v>
      </c>
    </row>
    <row r="57" spans="1:21" ht="23.25" customHeight="1" x14ac:dyDescent="0.25">
      <c r="A57" s="115"/>
      <c r="B57" s="118"/>
      <c r="C57" s="124"/>
      <c r="D57" s="124"/>
      <c r="E57" s="124"/>
      <c r="F57" s="124"/>
      <c r="G57" s="124"/>
      <c r="H57" s="118"/>
      <c r="I57" s="192"/>
      <c r="J57" s="111"/>
      <c r="K57" s="161"/>
      <c r="L57" s="26"/>
      <c r="M57" s="4"/>
      <c r="N57" s="26"/>
      <c r="O57" s="4"/>
      <c r="P57" s="26"/>
      <c r="Q57" s="4"/>
      <c r="R57" s="26"/>
      <c r="S57" s="5"/>
      <c r="T57" s="26"/>
      <c r="U57" s="22" t="e">
        <f t="shared" si="2"/>
        <v>#DIV/0!</v>
      </c>
    </row>
    <row r="58" spans="1:21" ht="23.25" customHeight="1" thickBot="1" x14ac:dyDescent="0.3">
      <c r="A58" s="116"/>
      <c r="B58" s="119"/>
      <c r="C58" s="125"/>
      <c r="D58" s="125"/>
      <c r="E58" s="125"/>
      <c r="F58" s="125"/>
      <c r="G58" s="125"/>
      <c r="H58" s="119"/>
      <c r="I58" s="193"/>
      <c r="J58" s="112"/>
      <c r="K58" s="162"/>
      <c r="L58" s="30"/>
      <c r="M58" s="11"/>
      <c r="N58" s="30"/>
      <c r="O58" s="11"/>
      <c r="P58" s="30"/>
      <c r="Q58" s="11"/>
      <c r="R58" s="30"/>
      <c r="S58" s="12"/>
      <c r="T58" s="30"/>
      <c r="U58" s="22" t="e">
        <f t="shared" si="2"/>
        <v>#DIV/0!</v>
      </c>
    </row>
    <row r="59" spans="1:21" ht="23.25" hidden="1" customHeight="1" x14ac:dyDescent="0.25">
      <c r="A59" s="114">
        <v>13</v>
      </c>
      <c r="B59" s="117"/>
      <c r="C59" s="123" t="s">
        <v>92</v>
      </c>
      <c r="D59" s="123" t="s">
        <v>156</v>
      </c>
      <c r="E59" s="123">
        <v>1</v>
      </c>
      <c r="F59" s="123">
        <v>3</v>
      </c>
      <c r="G59" s="123">
        <v>0</v>
      </c>
      <c r="H59" s="117">
        <v>0</v>
      </c>
      <c r="I59" s="126" t="e">
        <f t="shared" si="3"/>
        <v>#DIV/0!</v>
      </c>
      <c r="J59" s="110"/>
      <c r="K59" s="8"/>
      <c r="L59" s="29"/>
      <c r="M59" s="8"/>
      <c r="N59" s="29"/>
      <c r="O59" s="8"/>
      <c r="P59" s="29"/>
      <c r="Q59" s="8"/>
      <c r="R59" s="29"/>
      <c r="S59" s="9">
        <f>+K59</f>
        <v>0</v>
      </c>
      <c r="T59" s="31">
        <f>+L59</f>
        <v>0</v>
      </c>
      <c r="U59" s="22" t="e">
        <f t="shared" si="2"/>
        <v>#DIV/0!</v>
      </c>
    </row>
    <row r="60" spans="1:21" ht="23.25" hidden="1" customHeight="1" x14ac:dyDescent="0.25">
      <c r="A60" s="115"/>
      <c r="B60" s="118"/>
      <c r="C60" s="124"/>
      <c r="D60" s="124"/>
      <c r="E60" s="124"/>
      <c r="F60" s="124"/>
      <c r="G60" s="124"/>
      <c r="H60" s="118"/>
      <c r="I60" s="126"/>
      <c r="J60" s="111"/>
      <c r="K60" s="4"/>
      <c r="L60" s="27"/>
      <c r="M60" s="4"/>
      <c r="N60" s="27"/>
      <c r="O60" s="4"/>
      <c r="P60" s="27"/>
      <c r="Q60" s="4"/>
      <c r="R60" s="27"/>
      <c r="S60" s="5"/>
      <c r="T60" s="27"/>
      <c r="U60" s="22" t="e">
        <f t="shared" si="2"/>
        <v>#DIV/0!</v>
      </c>
    </row>
    <row r="61" spans="1:21" ht="23.25" hidden="1" customHeight="1" x14ac:dyDescent="0.25">
      <c r="A61" s="115"/>
      <c r="B61" s="118"/>
      <c r="C61" s="124"/>
      <c r="D61" s="124"/>
      <c r="E61" s="124"/>
      <c r="F61" s="124"/>
      <c r="G61" s="124"/>
      <c r="H61" s="118"/>
      <c r="I61" s="126"/>
      <c r="J61" s="111"/>
      <c r="K61" s="4"/>
      <c r="L61" s="26"/>
      <c r="M61" s="4"/>
      <c r="N61" s="26"/>
      <c r="O61" s="4"/>
      <c r="P61" s="26"/>
      <c r="Q61" s="4"/>
      <c r="R61" s="26"/>
      <c r="S61" s="5"/>
      <c r="T61" s="26"/>
      <c r="U61" s="22" t="e">
        <f t="shared" si="2"/>
        <v>#DIV/0!</v>
      </c>
    </row>
    <row r="62" spans="1:21" ht="23.25" hidden="1" customHeight="1" thickBot="1" x14ac:dyDescent="0.3">
      <c r="A62" s="116"/>
      <c r="B62" s="119"/>
      <c r="C62" s="125"/>
      <c r="D62" s="125"/>
      <c r="E62" s="125"/>
      <c r="F62" s="125"/>
      <c r="G62" s="125"/>
      <c r="H62" s="119"/>
      <c r="I62" s="127"/>
      <c r="J62" s="112"/>
      <c r="K62" s="11"/>
      <c r="L62" s="30"/>
      <c r="M62" s="11"/>
      <c r="N62" s="30"/>
      <c r="O62" s="11"/>
      <c r="P62" s="30"/>
      <c r="Q62" s="11"/>
      <c r="R62" s="30"/>
      <c r="S62" s="12"/>
      <c r="T62" s="30"/>
      <c r="U62" s="22" t="e">
        <f t="shared" si="2"/>
        <v>#DIV/0!</v>
      </c>
    </row>
    <row r="63" spans="1:21" ht="23.25" customHeight="1" x14ac:dyDescent="0.25">
      <c r="A63" s="114">
        <v>14</v>
      </c>
      <c r="B63" s="117"/>
      <c r="C63" s="123" t="s">
        <v>93</v>
      </c>
      <c r="D63" s="123" t="s">
        <v>157</v>
      </c>
      <c r="E63" s="123">
        <v>0</v>
      </c>
      <c r="F63" s="123">
        <v>12</v>
      </c>
      <c r="G63" s="123">
        <v>6</v>
      </c>
      <c r="H63" s="117">
        <v>0</v>
      </c>
      <c r="I63" s="126">
        <f t="shared" si="3"/>
        <v>0</v>
      </c>
      <c r="J63" s="110" t="s">
        <v>245</v>
      </c>
      <c r="K63" s="166"/>
      <c r="L63" s="100"/>
      <c r="M63" s="8"/>
      <c r="N63" s="29"/>
      <c r="O63" s="8"/>
      <c r="P63" s="29"/>
      <c r="Q63" s="8"/>
      <c r="R63" s="29"/>
      <c r="S63" s="9">
        <f>+K63</f>
        <v>0</v>
      </c>
      <c r="T63" s="31">
        <f>+L63</f>
        <v>0</v>
      </c>
      <c r="U63" s="22" t="e">
        <f t="shared" si="2"/>
        <v>#DIV/0!</v>
      </c>
    </row>
    <row r="64" spans="1:21" ht="23.25" customHeight="1" x14ac:dyDescent="0.25">
      <c r="A64" s="115"/>
      <c r="B64" s="118"/>
      <c r="C64" s="124"/>
      <c r="D64" s="124"/>
      <c r="E64" s="124"/>
      <c r="F64" s="124"/>
      <c r="G64" s="124"/>
      <c r="H64" s="118"/>
      <c r="I64" s="126"/>
      <c r="J64" s="111"/>
      <c r="K64" s="161"/>
      <c r="L64" s="27"/>
      <c r="M64" s="4"/>
      <c r="N64" s="27"/>
      <c r="O64" s="4"/>
      <c r="P64" s="27"/>
      <c r="Q64" s="4"/>
      <c r="R64" s="27"/>
      <c r="S64" s="5"/>
      <c r="T64" s="27"/>
      <c r="U64" s="22" t="e">
        <f t="shared" si="2"/>
        <v>#DIV/0!</v>
      </c>
    </row>
    <row r="65" spans="1:21" ht="23.25" customHeight="1" x14ac:dyDescent="0.25">
      <c r="A65" s="115"/>
      <c r="B65" s="118"/>
      <c r="C65" s="124"/>
      <c r="D65" s="124"/>
      <c r="E65" s="124"/>
      <c r="F65" s="124"/>
      <c r="G65" s="124"/>
      <c r="H65" s="118"/>
      <c r="I65" s="126"/>
      <c r="J65" s="111"/>
      <c r="K65" s="161"/>
      <c r="L65" s="26"/>
      <c r="M65" s="4"/>
      <c r="N65" s="26"/>
      <c r="O65" s="4"/>
      <c r="P65" s="26"/>
      <c r="Q65" s="4"/>
      <c r="R65" s="26"/>
      <c r="S65" s="5"/>
      <c r="T65" s="26"/>
      <c r="U65" s="22" t="e">
        <f t="shared" si="2"/>
        <v>#DIV/0!</v>
      </c>
    </row>
    <row r="66" spans="1:21" ht="23.25" customHeight="1" thickBot="1" x14ac:dyDescent="0.3">
      <c r="A66" s="116"/>
      <c r="B66" s="119"/>
      <c r="C66" s="125"/>
      <c r="D66" s="125"/>
      <c r="E66" s="125"/>
      <c r="F66" s="125"/>
      <c r="G66" s="125"/>
      <c r="H66" s="119"/>
      <c r="I66" s="127"/>
      <c r="J66" s="112"/>
      <c r="K66" s="162"/>
      <c r="L66" s="30"/>
      <c r="M66" s="11"/>
      <c r="N66" s="30"/>
      <c r="O66" s="11"/>
      <c r="P66" s="30"/>
      <c r="Q66" s="11"/>
      <c r="R66" s="30"/>
      <c r="S66" s="12"/>
      <c r="T66" s="30"/>
      <c r="U66" s="22" t="e">
        <f t="shared" si="2"/>
        <v>#DIV/0!</v>
      </c>
    </row>
    <row r="67" spans="1:21" ht="23.25" customHeight="1" x14ac:dyDescent="0.25">
      <c r="A67" s="114">
        <v>15</v>
      </c>
      <c r="B67" s="117"/>
      <c r="C67" s="123" t="s">
        <v>94</v>
      </c>
      <c r="D67" s="123" t="s">
        <v>158</v>
      </c>
      <c r="E67" s="123">
        <v>2</v>
      </c>
      <c r="F67" s="123">
        <v>3</v>
      </c>
      <c r="G67" s="123">
        <v>3</v>
      </c>
      <c r="H67" s="117">
        <v>0</v>
      </c>
      <c r="I67" s="126">
        <f t="shared" si="3"/>
        <v>0</v>
      </c>
      <c r="J67" s="110" t="s">
        <v>231</v>
      </c>
      <c r="K67" s="166">
        <v>30000000</v>
      </c>
      <c r="L67" s="104"/>
      <c r="M67" s="8"/>
      <c r="N67" s="29"/>
      <c r="O67" s="8"/>
      <c r="P67" s="29"/>
      <c r="Q67" s="8"/>
      <c r="R67" s="29"/>
      <c r="S67" s="9">
        <f>+K67</f>
        <v>30000000</v>
      </c>
      <c r="T67" s="31">
        <f>+L67</f>
        <v>0</v>
      </c>
      <c r="U67" s="22">
        <f t="shared" si="2"/>
        <v>0</v>
      </c>
    </row>
    <row r="68" spans="1:21" ht="23.25" customHeight="1" x14ac:dyDescent="0.25">
      <c r="A68" s="115"/>
      <c r="B68" s="118"/>
      <c r="C68" s="124"/>
      <c r="D68" s="124"/>
      <c r="E68" s="124"/>
      <c r="F68" s="124"/>
      <c r="G68" s="124"/>
      <c r="H68" s="118"/>
      <c r="I68" s="126"/>
      <c r="J68" s="111"/>
      <c r="K68" s="161"/>
      <c r="L68" s="105"/>
      <c r="M68" s="4"/>
      <c r="N68" s="27"/>
      <c r="O68" s="4"/>
      <c r="P68" s="27"/>
      <c r="Q68" s="4"/>
      <c r="R68" s="27"/>
      <c r="S68" s="5"/>
      <c r="T68" s="27"/>
      <c r="U68" s="22" t="e">
        <f t="shared" si="2"/>
        <v>#DIV/0!</v>
      </c>
    </row>
    <row r="69" spans="1:21" ht="23.25" customHeight="1" x14ac:dyDescent="0.25">
      <c r="A69" s="115"/>
      <c r="B69" s="118"/>
      <c r="C69" s="124"/>
      <c r="D69" s="124"/>
      <c r="E69" s="124"/>
      <c r="F69" s="124"/>
      <c r="G69" s="124"/>
      <c r="H69" s="118"/>
      <c r="I69" s="126"/>
      <c r="J69" s="111"/>
      <c r="K69" s="161"/>
      <c r="L69" s="105"/>
      <c r="M69" s="4"/>
      <c r="N69" s="26"/>
      <c r="O69" s="4"/>
      <c r="P69" s="26"/>
      <c r="Q69" s="4"/>
      <c r="R69" s="26"/>
      <c r="S69" s="5"/>
      <c r="T69" s="26"/>
      <c r="U69" s="22" t="e">
        <f t="shared" si="2"/>
        <v>#DIV/0!</v>
      </c>
    </row>
    <row r="70" spans="1:21" ht="23.25" customHeight="1" thickBot="1" x14ac:dyDescent="0.3">
      <c r="A70" s="116"/>
      <c r="B70" s="119"/>
      <c r="C70" s="125"/>
      <c r="D70" s="125"/>
      <c r="E70" s="124"/>
      <c r="F70" s="124"/>
      <c r="G70" s="124"/>
      <c r="H70" s="118"/>
      <c r="I70" s="126"/>
      <c r="J70" s="111"/>
      <c r="K70" s="234"/>
      <c r="L70" s="233"/>
      <c r="M70" s="77"/>
      <c r="N70" s="78"/>
      <c r="O70" s="77"/>
      <c r="P70" s="78"/>
      <c r="Q70" s="77"/>
      <c r="R70" s="78"/>
      <c r="S70" s="41"/>
      <c r="T70" s="78"/>
      <c r="U70" s="82" t="e">
        <f t="shared" si="2"/>
        <v>#DIV/0!</v>
      </c>
    </row>
    <row r="71" spans="1:21" ht="35.25" customHeight="1" thickBot="1" x14ac:dyDescent="0.3">
      <c r="A71" s="79"/>
      <c r="B71" s="80"/>
      <c r="C71" s="81"/>
      <c r="D71" s="81"/>
      <c r="E71" s="83"/>
      <c r="F71" s="83"/>
      <c r="G71" s="83"/>
      <c r="H71" s="84"/>
      <c r="I71" s="89"/>
      <c r="J71" s="90"/>
      <c r="K71" s="4"/>
      <c r="L71" s="26"/>
      <c r="M71" s="4"/>
      <c r="N71" s="26"/>
      <c r="O71" s="4"/>
      <c r="P71" s="26"/>
      <c r="Q71" s="4"/>
      <c r="R71" s="26"/>
      <c r="S71" s="5"/>
      <c r="T71" s="26">
        <f>+L71</f>
        <v>0</v>
      </c>
      <c r="U71" s="91"/>
    </row>
    <row r="72" spans="1:21" ht="23.25" customHeight="1" thickBot="1" x14ac:dyDescent="0.35">
      <c r="A72" s="143" t="s">
        <v>9</v>
      </c>
      <c r="B72" s="144"/>
      <c r="C72" s="144"/>
      <c r="D72" s="144"/>
      <c r="E72" s="145"/>
      <c r="F72" s="145"/>
      <c r="G72" s="145"/>
      <c r="H72" s="145"/>
      <c r="I72" s="86" t="e">
        <f>+SUM(I10:I70)/(COUNT(I10:I70))</f>
        <v>#DIV/0!</v>
      </c>
      <c r="J72" s="87"/>
      <c r="K72" s="190" t="s">
        <v>10</v>
      </c>
      <c r="L72" s="191"/>
      <c r="M72" s="191"/>
      <c r="N72" s="191"/>
      <c r="O72" s="191"/>
      <c r="P72" s="191"/>
      <c r="Q72" s="191"/>
      <c r="R72" s="191"/>
      <c r="S72" s="88">
        <f>SUM(S67,S43,S31,S27,S22,S18,S10)</f>
        <v>200000000</v>
      </c>
      <c r="T72" s="88">
        <f>SUM(T10:T70)</f>
        <v>0</v>
      </c>
      <c r="U72" s="86" t="e">
        <f>+SUM(U10:U70)/(COUNT(U10:U70))</f>
        <v>#DIV/0!</v>
      </c>
    </row>
    <row r="73" spans="1:21" ht="14.25" customHeight="1" x14ac:dyDescent="0.35">
      <c r="A73" s="135"/>
      <c r="B73" s="135"/>
      <c r="C73" s="135"/>
      <c r="D73" s="135"/>
      <c r="E73" s="135"/>
      <c r="F73" s="135"/>
      <c r="G73" s="135"/>
      <c r="H73" s="135"/>
      <c r="I73" s="135"/>
      <c r="J73" s="135"/>
      <c r="K73" s="135"/>
      <c r="L73" s="135"/>
      <c r="M73" s="135"/>
      <c r="N73" s="135"/>
      <c r="O73" s="135"/>
      <c r="P73" s="135"/>
      <c r="Q73" s="135"/>
      <c r="R73" s="135"/>
      <c r="S73" s="135"/>
      <c r="T73" s="135"/>
      <c r="U73" s="135"/>
    </row>
    <row r="74" spans="1:21" x14ac:dyDescent="0.25">
      <c r="C74" s="6" t="s">
        <v>11</v>
      </c>
      <c r="D74" s="113" t="s">
        <v>222</v>
      </c>
      <c r="E74" s="113"/>
      <c r="F74" s="113"/>
      <c r="G74" s="113"/>
      <c r="H74" s="113"/>
      <c r="I74" s="113"/>
      <c r="J74" s="34"/>
      <c r="K74" s="141" t="s">
        <v>12</v>
      </c>
      <c r="L74" s="141"/>
      <c r="M74" s="141"/>
      <c r="N74" s="141"/>
      <c r="O74" s="141" t="s">
        <v>27</v>
      </c>
      <c r="P74" s="141"/>
      <c r="Q74" s="141"/>
      <c r="R74" s="141"/>
      <c r="S74" s="141"/>
      <c r="T74" s="141"/>
      <c r="U74" s="132"/>
    </row>
    <row r="75" spans="1:21" x14ac:dyDescent="0.25">
      <c r="C75" s="6" t="s">
        <v>13</v>
      </c>
      <c r="D75" s="113" t="s">
        <v>223</v>
      </c>
      <c r="E75" s="113"/>
      <c r="F75" s="113"/>
      <c r="G75" s="113"/>
      <c r="H75" s="113"/>
      <c r="I75" s="113"/>
      <c r="J75" s="32"/>
      <c r="K75" s="113" t="s">
        <v>13</v>
      </c>
      <c r="L75" s="113"/>
      <c r="M75" s="113"/>
      <c r="N75" s="113"/>
      <c r="O75" s="131" t="s">
        <v>28</v>
      </c>
      <c r="P75" s="131"/>
      <c r="Q75" s="131"/>
      <c r="R75" s="131"/>
      <c r="S75" s="131"/>
      <c r="T75" s="131"/>
      <c r="U75" s="132"/>
    </row>
    <row r="76" spans="1:21" x14ac:dyDescent="0.25">
      <c r="C76" s="6" t="s">
        <v>14</v>
      </c>
      <c r="D76" s="113" t="s">
        <v>258</v>
      </c>
      <c r="E76" s="113"/>
      <c r="F76" s="113"/>
      <c r="G76" s="113"/>
      <c r="H76" s="113"/>
      <c r="I76" s="113"/>
      <c r="J76" s="33"/>
      <c r="K76" s="113" t="s">
        <v>14</v>
      </c>
      <c r="L76" s="113"/>
      <c r="M76" s="113"/>
      <c r="N76" s="113"/>
      <c r="O76" s="131" t="s">
        <v>263</v>
      </c>
      <c r="P76" s="131"/>
      <c r="Q76" s="131"/>
      <c r="R76" s="131"/>
      <c r="S76" s="131"/>
      <c r="T76" s="131"/>
      <c r="U76" s="132"/>
    </row>
  </sheetData>
  <mergeCells count="204">
    <mergeCell ref="L31:L34"/>
    <mergeCell ref="L67:L70"/>
    <mergeCell ref="K31:K34"/>
    <mergeCell ref="K63:K66"/>
    <mergeCell ref="K67:K70"/>
    <mergeCell ref="K23:K26"/>
    <mergeCell ref="K18:K21"/>
    <mergeCell ref="K14:K17"/>
    <mergeCell ref="K27:K30"/>
    <mergeCell ref="K43:K46"/>
    <mergeCell ref="K47:K50"/>
    <mergeCell ref="K51:K54"/>
    <mergeCell ref="K55:K58"/>
    <mergeCell ref="L27:L30"/>
    <mergeCell ref="A1:U1"/>
    <mergeCell ref="A2:U2"/>
    <mergeCell ref="A4:F4"/>
    <mergeCell ref="G4:L4"/>
    <mergeCell ref="M4:P4"/>
    <mergeCell ref="Q4:U4"/>
    <mergeCell ref="A5:L5"/>
    <mergeCell ref="M5:U5"/>
    <mergeCell ref="A6:U6"/>
    <mergeCell ref="A7:A9"/>
    <mergeCell ref="B7:B9"/>
    <mergeCell ref="C7:C9"/>
    <mergeCell ref="D7:D9"/>
    <mergeCell ref="E7:E9"/>
    <mergeCell ref="F7:F9"/>
    <mergeCell ref="G7:G9"/>
    <mergeCell ref="H7:H9"/>
    <mergeCell ref="I7:I9"/>
    <mergeCell ref="J7:J9"/>
    <mergeCell ref="K7:U7"/>
    <mergeCell ref="K8:L8"/>
    <mergeCell ref="M8:N8"/>
    <mergeCell ref="O8:P8"/>
    <mergeCell ref="Q8:R8"/>
    <mergeCell ref="S8:T8"/>
    <mergeCell ref="U8:U9"/>
    <mergeCell ref="J10:J13"/>
    <mergeCell ref="K10:K13"/>
    <mergeCell ref="A10:A13"/>
    <mergeCell ref="B10:B13"/>
    <mergeCell ref="C10:C13"/>
    <mergeCell ref="D10:D13"/>
    <mergeCell ref="E10:E13"/>
    <mergeCell ref="F10:F13"/>
    <mergeCell ref="G10:G13"/>
    <mergeCell ref="H10:H13"/>
    <mergeCell ref="I10:I13"/>
    <mergeCell ref="J14:J17"/>
    <mergeCell ref="A18:A21"/>
    <mergeCell ref="B18:B21"/>
    <mergeCell ref="C18:C21"/>
    <mergeCell ref="D18:D21"/>
    <mergeCell ref="E18:E21"/>
    <mergeCell ref="F18:F21"/>
    <mergeCell ref="G18:G21"/>
    <mergeCell ref="H18:H21"/>
    <mergeCell ref="I18:I21"/>
    <mergeCell ref="J18:J21"/>
    <mergeCell ref="A14:A17"/>
    <mergeCell ref="B14:B17"/>
    <mergeCell ref="C14:C17"/>
    <mergeCell ref="D14:D17"/>
    <mergeCell ref="E14:E17"/>
    <mergeCell ref="F14:F17"/>
    <mergeCell ref="G14:G17"/>
    <mergeCell ref="H14:H17"/>
    <mergeCell ref="I14:I17"/>
    <mergeCell ref="J23:J26"/>
    <mergeCell ref="A27:A30"/>
    <mergeCell ref="B27:B30"/>
    <mergeCell ref="C27:C30"/>
    <mergeCell ref="D27:D30"/>
    <mergeCell ref="E27:E30"/>
    <mergeCell ref="F27:F30"/>
    <mergeCell ref="G27:G30"/>
    <mergeCell ref="H27:H30"/>
    <mergeCell ref="I27:I30"/>
    <mergeCell ref="J27:J30"/>
    <mergeCell ref="A23:A26"/>
    <mergeCell ref="B23:B26"/>
    <mergeCell ref="C23:C26"/>
    <mergeCell ref="D23:D26"/>
    <mergeCell ref="E23:E26"/>
    <mergeCell ref="F23:F26"/>
    <mergeCell ref="G23:G26"/>
    <mergeCell ref="H23:H26"/>
    <mergeCell ref="I23:I26"/>
    <mergeCell ref="J31:J34"/>
    <mergeCell ref="A35:A38"/>
    <mergeCell ref="B35:B38"/>
    <mergeCell ref="C35:C38"/>
    <mergeCell ref="D35:D38"/>
    <mergeCell ref="E35:E38"/>
    <mergeCell ref="F35:F38"/>
    <mergeCell ref="G35:G38"/>
    <mergeCell ref="H35:H38"/>
    <mergeCell ref="I35:I38"/>
    <mergeCell ref="J35:J38"/>
    <mergeCell ref="A31:A34"/>
    <mergeCell ref="B31:B34"/>
    <mergeCell ref="C31:C34"/>
    <mergeCell ref="D31:D34"/>
    <mergeCell ref="E31:E34"/>
    <mergeCell ref="F31:F34"/>
    <mergeCell ref="G31:G34"/>
    <mergeCell ref="H31:H34"/>
    <mergeCell ref="I31:I34"/>
    <mergeCell ref="J39:J42"/>
    <mergeCell ref="A43:A46"/>
    <mergeCell ref="B43:B46"/>
    <mergeCell ref="C43:C46"/>
    <mergeCell ref="D43:D46"/>
    <mergeCell ref="E43:E46"/>
    <mergeCell ref="F43:F46"/>
    <mergeCell ref="G43:G46"/>
    <mergeCell ref="H43:H46"/>
    <mergeCell ref="I43:I46"/>
    <mergeCell ref="J43:J46"/>
    <mergeCell ref="A39:A42"/>
    <mergeCell ref="B39:B42"/>
    <mergeCell ref="C39:C42"/>
    <mergeCell ref="D39:D42"/>
    <mergeCell ref="E39:E42"/>
    <mergeCell ref="F39:F42"/>
    <mergeCell ref="G39:G42"/>
    <mergeCell ref="H39:H42"/>
    <mergeCell ref="I39:I42"/>
    <mergeCell ref="J47:J50"/>
    <mergeCell ref="A51:A54"/>
    <mergeCell ref="B51:B54"/>
    <mergeCell ref="C51:C54"/>
    <mergeCell ref="D51:D54"/>
    <mergeCell ref="E51:E54"/>
    <mergeCell ref="F51:F54"/>
    <mergeCell ref="G51:G54"/>
    <mergeCell ref="H51:H54"/>
    <mergeCell ref="I51:I54"/>
    <mergeCell ref="J51:J54"/>
    <mergeCell ref="A47:A50"/>
    <mergeCell ref="B47:B50"/>
    <mergeCell ref="C47:C50"/>
    <mergeCell ref="D47:D50"/>
    <mergeCell ref="E47:E50"/>
    <mergeCell ref="F47:F50"/>
    <mergeCell ref="G47:G50"/>
    <mergeCell ref="H47:H50"/>
    <mergeCell ref="I47:I50"/>
    <mergeCell ref="J55:J58"/>
    <mergeCell ref="A59:A62"/>
    <mergeCell ref="B59:B62"/>
    <mergeCell ref="C59:C62"/>
    <mergeCell ref="D59:D62"/>
    <mergeCell ref="E59:E62"/>
    <mergeCell ref="F59:F62"/>
    <mergeCell ref="G59:G62"/>
    <mergeCell ref="H59:H62"/>
    <mergeCell ref="I59:I62"/>
    <mergeCell ref="J59:J62"/>
    <mergeCell ref="A55:A58"/>
    <mergeCell ref="B55:B58"/>
    <mergeCell ref="C55:C58"/>
    <mergeCell ref="D55:D58"/>
    <mergeCell ref="E55:E58"/>
    <mergeCell ref="F55:F58"/>
    <mergeCell ref="G55:G58"/>
    <mergeCell ref="H55:H58"/>
    <mergeCell ref="I55:I58"/>
    <mergeCell ref="J63:J66"/>
    <mergeCell ref="A67:A70"/>
    <mergeCell ref="B67:B70"/>
    <mergeCell ref="C67:C70"/>
    <mergeCell ref="D67:D70"/>
    <mergeCell ref="E67:E70"/>
    <mergeCell ref="F67:F70"/>
    <mergeCell ref="G67:G70"/>
    <mergeCell ref="H67:H70"/>
    <mergeCell ref="I67:I70"/>
    <mergeCell ref="A63:A66"/>
    <mergeCell ref="B63:B66"/>
    <mergeCell ref="C63:C66"/>
    <mergeCell ref="D63:D66"/>
    <mergeCell ref="E63:E66"/>
    <mergeCell ref="F63:F66"/>
    <mergeCell ref="G63:G66"/>
    <mergeCell ref="H63:H66"/>
    <mergeCell ref="I63:I66"/>
    <mergeCell ref="O75:T75"/>
    <mergeCell ref="D76:I76"/>
    <mergeCell ref="K76:N76"/>
    <mergeCell ref="O76:T76"/>
    <mergeCell ref="J67:J70"/>
    <mergeCell ref="A72:H72"/>
    <mergeCell ref="K72:R72"/>
    <mergeCell ref="A73:U73"/>
    <mergeCell ref="D74:I74"/>
    <mergeCell ref="K74:N74"/>
    <mergeCell ref="O74:T74"/>
    <mergeCell ref="U74:U76"/>
    <mergeCell ref="D75:I75"/>
    <mergeCell ref="K75:N75"/>
  </mergeCells>
  <pageMargins left="0.70866141732283472" right="0.70866141732283472" top="1.1417322834645669" bottom="0.74803149606299213" header="0.31496062992125984" footer="0.31496062992125984"/>
  <pageSetup paperSize="5" scale="60" orientation="landscape" r:id="rId1"/>
  <headerFooter>
    <oddHeader>&amp;R&amp;9Republica de Colombia
Departamento de Cundinamarca
Alcaldia  Municipal de Sopó
Documento Controlado
Versión: 06
Página &amp;P de &amp;N
Vigencia: 06/01/2016</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echa xmlns="2985bb4b-4701-49be-b6af-cb425f14ffe8">16 de Enero de 2019</Fecha>
    <Secretar_x00ed_a xmlns="51f41368-09ef-457e-ae09-8dfa7ccb2798">Secretaría de Desarrollo Económico</Secretar_x00ed_a>
    <Clasificaci_x00f3_n xmlns="2985bb4b-4701-49be-b6af-cb425f14ffe8">Planes de Acción</Clasificaci_x00f3_n>
    <Descripci_x00f3_n xmlns="2985bb4b-4701-49be-b6af-cb425f14ffe8">Plan de Accion Programado DESARROLLO ECONÓMICO 2019</Descripci_x00f3_n>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4473F4501CBA7408858B1C660E434CC" ma:contentTypeVersion="4" ma:contentTypeDescription="Crear nuevo documento." ma:contentTypeScope="" ma:versionID="f9a1757d84981e8648ef9bc6ba3321b6">
  <xsd:schema xmlns:xsd="http://www.w3.org/2001/XMLSchema" xmlns:xs="http://www.w3.org/2001/XMLSchema" xmlns:p="http://schemas.microsoft.com/office/2006/metadata/properties" xmlns:ns2="2985bb4b-4701-49be-b6af-cb425f14ffe8" xmlns:ns3="51f41368-09ef-457e-ae09-8dfa7ccb2798" targetNamespace="http://schemas.microsoft.com/office/2006/metadata/properties" ma:root="true" ma:fieldsID="267e8fcdbb6eb267fddc05d8cb60485b" ns2:_="" ns3:_="">
    <xsd:import namespace="2985bb4b-4701-49be-b6af-cb425f14ffe8"/>
    <xsd:import namespace="51f41368-09ef-457e-ae09-8dfa7ccb2798"/>
    <xsd:element name="properties">
      <xsd:complexType>
        <xsd:sequence>
          <xsd:element name="documentManagement">
            <xsd:complexType>
              <xsd:all>
                <xsd:element ref="ns2:Clasificaci_x00f3_n" minOccurs="0"/>
                <xsd:element ref="ns3:Secretar_x00ed_a" minOccurs="0"/>
                <xsd:element ref="ns2:Descripci_x00f3_n" minOccurs="0"/>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5bb4b-4701-49be-b6af-cb425f14ffe8" elementFormDefault="qualified">
    <xsd:import namespace="http://schemas.microsoft.com/office/2006/documentManagement/types"/>
    <xsd:import namespace="http://schemas.microsoft.com/office/infopath/2007/PartnerControls"/>
    <xsd:element name="Clasificaci_x00f3_n" ma:index="2" nillable="true" ma:displayName="Clasificación" ma:default="Nuestra Políticas" ma:format="Dropdown" ma:internalName="Clasificaci_x00f3_n">
      <xsd:simpleType>
        <xsd:restriction base="dms:Choice">
          <xsd:enumeration value="Nuestra Políticas"/>
          <xsd:enumeration value="Nuestros Planes"/>
          <xsd:enumeration value="Programas y Proyectos"/>
          <xsd:enumeration value="Planes de Acción"/>
        </xsd:restriction>
      </xsd:simpleType>
    </xsd:element>
    <xsd:element name="Descripci_x00f3_n" ma:index="4" nillable="true" ma:displayName="Descripción" ma:internalName="Descripci_x00f3_n">
      <xsd:simpleType>
        <xsd:restriction base="dms:Note"/>
      </xsd:simpleType>
    </xsd:element>
    <xsd:element name="Fecha" ma:index="5" nillable="true" ma:displayName="Fecha" ma:internalName="Fecha">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f41368-09ef-457e-ae09-8dfa7ccb2798" elementFormDefault="qualified">
    <xsd:import namespace="http://schemas.microsoft.com/office/2006/documentManagement/types"/>
    <xsd:import namespace="http://schemas.microsoft.com/office/infopath/2007/PartnerControls"/>
    <xsd:element name="Secretar_x00ed_a" ma:index="3" nillable="true" ma:displayName="Secretaría" ma:default="Secretaría de Gestión Integral" ma:format="Dropdown" ma:internalName="Secretar_x00ed_a">
      <xsd:simpleType>
        <xsd:restriction base="dms:Choice">
          <xsd:enumeration value="Despacho del Alcalde"/>
          <xsd:enumeration value="Empresa de Servicios Públicos de Sopó EMSERSOPÓ E.S.P"/>
          <xsd:enumeration value="Oficina Asesora de Prensa y Comunicaciones"/>
          <xsd:enumeration value="Oficina de Control Interno"/>
          <xsd:enumeration value="Secretaría de Ambiente Natural"/>
          <xsd:enumeration value="Secretaría de Cultura"/>
          <xsd:enumeration value="Secretaría de Desarrollo Económico"/>
          <xsd:enumeration value="Secretaría de Desarrollo Institucional"/>
          <xsd:enumeration value="Secretaría de Educación"/>
          <xsd:enumeration value="Secretaría de Gestión Integral"/>
          <xsd:enumeration value="Secretaría de Gobierno"/>
          <xsd:enumeration value="Secretaría de Hacienda"/>
          <xsd:enumeration value="Secretaría de Infraestructura y Obras Públicas"/>
          <xsd:enumeration value="Secretaría de Planeación Territorial y Urbanismo"/>
          <xsd:enumeration value="Secretaría de Recreación y Deporte"/>
          <xsd:enumeration value="Secretaría de Salud"/>
          <xsd:enumeration value="Secretaría de Vivienda"/>
          <xsd:enumeration value="Secretaría Jurídica y de Contratación"/>
          <xsd:enumeration value="Personería Municipal"/>
          <xsd:enumeration value="Plan Anti corrupción y de Servicio al Ciudada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AEB415-C6B2-4CC1-979A-654389C0FF20}"/>
</file>

<file path=customXml/itemProps2.xml><?xml version="1.0" encoding="utf-8"?>
<ds:datastoreItem xmlns:ds="http://schemas.openxmlformats.org/officeDocument/2006/customXml" ds:itemID="{613B044F-255E-490A-B969-A6B34A2DB1D6}"/>
</file>

<file path=customXml/itemProps3.xml><?xml version="1.0" encoding="utf-8"?>
<ds:datastoreItem xmlns:ds="http://schemas.openxmlformats.org/officeDocument/2006/customXml" ds:itemID="{278487CD-476D-490A-AB05-F978BAAA3C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EMPRENDIMIENTO,EMPLEO Y ESFORMA</vt:lpstr>
      <vt:lpstr>AGRARIO</vt:lpstr>
      <vt:lpstr>TURISMO</vt:lpstr>
      <vt:lpstr>AGRARIO!Área_de_impresión</vt:lpstr>
      <vt:lpstr>'EMPRENDIMIENTO,EMPLEO Y ESFORMA'!Área_de_impresión</vt:lpstr>
      <vt:lpstr>TURISMO!Área_de_impresión</vt:lpstr>
      <vt:lpstr>AGRARIO!Títulos_a_imprimir</vt:lpstr>
      <vt:lpstr>'EMPRENDIMIENTO,EMPLEO Y ESFORMA'!Títulos_a_imprimir</vt:lpstr>
      <vt:lpstr>TURISMO!Títulos_a_imprimir</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Accion Programado DESARROLLO ECONÓMICO 2019</dc:title>
  <dc:creator>Luffi</dc:creator>
  <cp:lastModifiedBy>HP 01</cp:lastModifiedBy>
  <cp:lastPrinted>2016-06-28T14:43:17Z</cp:lastPrinted>
  <dcterms:created xsi:type="dcterms:W3CDTF">2012-08-21T23:36:53Z</dcterms:created>
  <dcterms:modified xsi:type="dcterms:W3CDTF">2019-01-15T21:16:21Z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0x01010024473F4501CBA7408858B1C660E434CC</vt:lpwstr>
  </property>
</Properties>
</file>