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9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  <c r="U33" i="1" s="1"/>
  <c r="S33" i="1"/>
  <c r="U32" i="1"/>
  <c r="T32" i="1"/>
  <c r="S32" i="1"/>
  <c r="T31" i="1"/>
  <c r="U31" i="1" s="1"/>
  <c r="S31" i="1"/>
  <c r="T30" i="1"/>
  <c r="U30" i="1" s="1"/>
  <c r="S30" i="1"/>
  <c r="I30" i="1"/>
  <c r="T29" i="1"/>
  <c r="U29" i="1" s="1"/>
  <c r="S29" i="1"/>
  <c r="U28" i="1"/>
  <c r="T28" i="1"/>
  <c r="S28" i="1"/>
  <c r="U27" i="1"/>
  <c r="T27" i="1"/>
  <c r="S27" i="1"/>
  <c r="T26" i="1"/>
  <c r="S26" i="1"/>
  <c r="I26" i="1"/>
  <c r="T25" i="1"/>
  <c r="U25" i="1" s="1"/>
  <c r="S25" i="1"/>
  <c r="T24" i="1"/>
  <c r="U24" i="1" s="1"/>
  <c r="S24" i="1"/>
  <c r="U23" i="1"/>
  <c r="T23" i="1"/>
  <c r="S23" i="1"/>
  <c r="U22" i="1"/>
  <c r="T22" i="1"/>
  <c r="S22" i="1"/>
  <c r="I22" i="1"/>
  <c r="U21" i="1"/>
  <c r="T21" i="1"/>
  <c r="S21" i="1"/>
  <c r="T20" i="1"/>
  <c r="U20" i="1" s="1"/>
  <c r="S20" i="1"/>
  <c r="T19" i="1"/>
  <c r="U19" i="1" s="1"/>
  <c r="S19" i="1"/>
  <c r="U18" i="1"/>
  <c r="T18" i="1"/>
  <c r="T34" i="1" s="1"/>
  <c r="S18" i="1"/>
  <c r="I18" i="1"/>
  <c r="I34" i="1" s="1"/>
  <c r="U17" i="1"/>
  <c r="T17" i="1"/>
  <c r="S17" i="1"/>
  <c r="U16" i="1"/>
  <c r="T16" i="1"/>
  <c r="S16" i="1"/>
  <c r="T15" i="1"/>
  <c r="U15" i="1" s="1"/>
  <c r="S15" i="1"/>
  <c r="T14" i="1"/>
  <c r="U14" i="1" s="1"/>
  <c r="S14" i="1"/>
  <c r="I14" i="1"/>
  <c r="T13" i="1"/>
  <c r="U13" i="1" s="1"/>
  <c r="S13" i="1"/>
  <c r="T12" i="1"/>
  <c r="U12" i="1" s="1"/>
  <c r="S12" i="1"/>
  <c r="U11" i="1"/>
  <c r="T11" i="1"/>
  <c r="S11" i="1"/>
  <c r="T10" i="1"/>
  <c r="U10" i="1" s="1"/>
  <c r="S10" i="1"/>
  <c r="I10" i="1"/>
  <c r="S34" i="1" l="1"/>
  <c r="U26" i="1"/>
  <c r="U34" i="1" s="1"/>
</calcChain>
</file>

<file path=xl/sharedStrings.xml><?xml version="1.0" encoding="utf-8"?>
<sst xmlns="http://schemas.openxmlformats.org/spreadsheetml/2006/main" count="76" uniqueCount="61">
  <si>
    <t>PLAN DE DESARROLLO: "SEGURIDAD Y PROSPERIDAD 2016- 2020"</t>
  </si>
  <si>
    <t>COMPONENTE DE EFICACIA - PLAN DE ACCIÓN</t>
  </si>
  <si>
    <t>EJE ESTRATÉGICO: CALIDAD DE VIDA PARA LA PROSPERIDAD SOCIAL</t>
  </si>
  <si>
    <t>DIMENSIÓN DE DESARROLLO: MUJER Y GÉNERO</t>
  </si>
  <si>
    <t>RESPONSABLE:  SECRETARIA DE GOBIERNO</t>
  </si>
  <si>
    <t>META DE RESULTADO: Lograr que 50 mujeres participen en escenarios de decisión de la política pública municipal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</si>
  <si>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</si>
  <si>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</si>
  <si>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</si>
  <si>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</si>
  <si>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</si>
  <si>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</si>
  <si>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</si>
  <si>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</si>
  <si>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</si>
  <si>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</si>
  <si>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</si>
  <si>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</si>
  <si>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</si>
  <si>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</si>
  <si>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</si>
  <si>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</si>
  <si>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</si>
  <si>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</si>
  <si>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</si>
  <si>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</si>
  <si>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</si>
  <si>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Mujeres liderando el progreso social municipal</t>
  </si>
  <si>
    <t>Implementar las acciones de la política pública de la mujer en el muncipio de Sopó en un 50%</t>
  </si>
  <si>
    <t>Porcentaje de avance en la ejecución de la política pública municipal</t>
  </si>
  <si>
    <t>Caracerizar a las mujeres soposeñas que trabajan en los cultivos de flores con el fin de conocer su situación de vida y promover la gestión de oferta para mejorar sus condiciones de vida</t>
  </si>
  <si>
    <t>Número de caracterizaciones a mujeres que trabajan en cultivos de flores realizadas</t>
  </si>
  <si>
    <t>Implementar un área de atención psicosocial a la mujer y género en la Secretaría de Gobierno para garantizar el pleno goce de los derechos de las mujeres Soposeñas.</t>
  </si>
  <si>
    <t>Número de áreas de atención psicosocial a la mujer y género implementadas</t>
  </si>
  <si>
    <t>Prestación de servicios profesionales para implementar y promover  la política municipal de mujer y género “mujeres ejerciendo sus derechos”; el ejercicio de los derechos humanos en el Municipio , y diseñar e implementar estrategias oriaentadas al reconocimiento de las personas con orientaciones sexuales e identidades de genero no homogeneas.</t>
  </si>
  <si>
    <t>Realizar 3 convenios anuales con las diferentes EPS, Profamilia y hospital para garantizar la descentralización en la información, divulgación y acceso a diferentes métodos de planificación familiar con la finalidad de disminuir la tasa de natalidad en adolescentes.</t>
  </si>
  <si>
    <t>Número de convenios realizados anualmente con las diferentes EPS, profamilia y hospital para garantizar la descentralización en la información, divulgación y acceso a diferentes métodos de planificación familiar</t>
  </si>
  <si>
    <t>Realizar la celebración del Día de la Mujer promoviendo la participación de 3000 mujeres Soposeñas anualmente</t>
  </si>
  <si>
    <t>Número de mujeres Soposeñas que participan anualmente en la celebración del Día de la Mujer</t>
  </si>
  <si>
    <t>ND</t>
  </si>
  <si>
    <t>Adquisición de premios para ser entregados en el marco de las celebraciones en el homenaje a la mujer soposeña, Suministro de refrigerios  con destino al evento que se llevará a cabo el día de la Mujer que se celebrará  en el mes de marzo en las veredas y evento final en el coliseo Municipal,  Adquisición de regalos - detalles camisetas para ser entregados en el marco de las celebraciones en el homenaje a la mujer soposeña niñas y adultas.</t>
  </si>
  <si>
    <t>Fortalecer y poner en marcha el consejo consultivo de mujeres como instancia de participación</t>
  </si>
  <si>
    <t>Número de consejo consultivos de mujeres en funcionamiento</t>
  </si>
  <si>
    <t xml:space="preserve">TOTALES </t>
  </si>
  <si>
    <t xml:space="preserve">EJECUCIÓN  RECURSOS PROGRAMADOS </t>
  </si>
  <si>
    <t>ELABORÓ /NOMBRE</t>
  </si>
  <si>
    <t>REVISÓ/NOMBRE</t>
  </si>
  <si>
    <t>OMAYRA ESPERANZA CORTÉS ARIZA</t>
  </si>
  <si>
    <t>CARGO</t>
  </si>
  <si>
    <t>SECRETARIA DE GESTIÓN INTEGRAL</t>
  </si>
  <si>
    <t>FECHA</t>
  </si>
  <si>
    <t>VIGENCIA: 2019</t>
  </si>
  <si>
    <t xml:space="preserve">Seguimiento implementacaión de la politica de la mujer </t>
  </si>
  <si>
    <t>Culminar caracterización en floricultivos faltantes</t>
  </si>
  <si>
    <t>tabular y analisis  de la información</t>
  </si>
  <si>
    <t>entrega informe final de la caracterización</t>
  </si>
  <si>
    <t>Acompañamiento al consejo consultuvo de mujerer</t>
  </si>
  <si>
    <t>9 DE ENERO DE 2019</t>
  </si>
  <si>
    <t>CINDY JOHANA FORERO</t>
  </si>
  <si>
    <t>SECRETARIA DE GOBIERNO</t>
  </si>
  <si>
    <t>3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</si>
</sst>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justify" vertical="center" wrapText="1"/>
    </xf>
    <xf numFmtId="3" fontId="10" fillId="5" borderId="6" xfId="0" applyNumberFormat="1" applyFont="1" applyFill="1" applyBorder="1" applyAlignment="1" applyProtection="1">
      <alignment horizontal="center" vertical="center" wrapText="1"/>
    </xf>
    <xf numFmtId="3" fontId="10" fillId="6" borderId="6" xfId="0" applyNumberFormat="1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justify" vertical="center" wrapText="1"/>
    </xf>
    <xf numFmtId="165" fontId="10" fillId="7" borderId="11" xfId="1" applyNumberFormat="1" applyFont="1" applyFill="1" applyBorder="1" applyAlignment="1" applyProtection="1">
      <alignment horizontal="center" vertical="center" wrapText="1"/>
    </xf>
    <xf numFmtId="0" fontId="10" fillId="6" borderId="11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</xf>
    <xf numFmtId="9" fontId="10" fillId="0" borderId="10" xfId="2" applyFont="1" applyFill="1" applyBorder="1" applyAlignment="1" applyProtection="1">
      <alignment horizontal="center" vertical="center" textRotation="90" wrapText="1"/>
    </xf>
    <xf numFmtId="0" fontId="10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justify" vertical="center" wrapText="1"/>
    </xf>
    <xf numFmtId="165" fontId="10" fillId="7" borderId="6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165" fontId="10" fillId="6" borderId="6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justify" vertical="center" wrapText="1"/>
    </xf>
    <xf numFmtId="165" fontId="10" fillId="7" borderId="15" xfId="1" applyNumberFormat="1" applyFont="1" applyFill="1" applyBorder="1" applyAlignment="1" applyProtection="1">
      <alignment horizontal="center" vertical="center" wrapText="1"/>
    </xf>
    <xf numFmtId="165" fontId="10" fillId="6" borderId="15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justify" vertical="center" wrapText="1"/>
    </xf>
    <xf numFmtId="165" fontId="10" fillId="7" borderId="10" xfId="1" applyNumberFormat="1" applyFont="1" applyFill="1" applyBorder="1" applyAlignment="1" applyProtection="1">
      <alignment horizontal="center" vertical="center" wrapText="1"/>
    </xf>
    <xf numFmtId="165" fontId="10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5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5" xfId="1" applyNumberFormat="1" applyFont="1" applyFill="1" applyBorder="1" applyAlignment="1" applyProtection="1">
      <alignment horizontal="center" vertical="center" wrapText="1"/>
      <protection locked="0"/>
    </xf>
    <xf numFmtId="9" fontId="12" fillId="0" borderId="18" xfId="2" applyFont="1" applyBorder="1" applyProtection="1"/>
    <xf numFmtId="9" fontId="12" fillId="0" borderId="19" xfId="2" applyFont="1" applyBorder="1" applyProtection="1"/>
    <xf numFmtId="3" fontId="0" fillId="0" borderId="17" xfId="0" applyNumberFormat="1" applyFont="1" applyBorder="1" applyAlignment="1" applyProtection="1"/>
    <xf numFmtId="3" fontId="0" fillId="3" borderId="17" xfId="0" applyNumberFormat="1" applyFont="1" applyFill="1" applyBorder="1" applyAlignment="1" applyProtection="1"/>
    <xf numFmtId="0" fontId="0" fillId="3" borderId="0" xfId="0" applyFill="1" applyProtection="1"/>
    <xf numFmtId="0" fontId="15" fillId="0" borderId="6" xfId="0" applyFont="1" applyBorder="1" applyAlignment="1" applyProtection="1">
      <alignment horizontal="left" vertical="top"/>
    </xf>
    <xf numFmtId="0" fontId="15" fillId="3" borderId="0" xfId="0" applyFont="1" applyFill="1" applyBorder="1" applyAlignment="1" applyProtection="1">
      <alignment vertical="top"/>
    </xf>
    <xf numFmtId="0" fontId="15" fillId="3" borderId="20" xfId="0" applyFont="1" applyFill="1" applyBorder="1" applyAlignment="1" applyProtection="1">
      <alignment vertical="top"/>
    </xf>
    <xf numFmtId="0" fontId="15" fillId="3" borderId="21" xfId="0" applyFont="1" applyFill="1" applyBorder="1" applyAlignment="1" applyProtection="1">
      <alignment vertical="top"/>
    </xf>
    <xf numFmtId="0" fontId="15" fillId="0" borderId="6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 vertical="top"/>
    </xf>
    <xf numFmtId="0" fontId="16" fillId="0" borderId="6" xfId="0" applyFont="1" applyBorder="1" applyAlignment="1" applyProtection="1">
      <alignment horizontal="center" vertical="top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9" fontId="10" fillId="6" borderId="8" xfId="2" applyFont="1" applyFill="1" applyBorder="1" applyAlignment="1" applyProtection="1">
      <alignment horizontal="center" vertical="center" wrapText="1"/>
    </xf>
    <xf numFmtId="9" fontId="10" fillId="6" borderId="14" xfId="2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9" fontId="11" fillId="0" borderId="9" xfId="0" applyNumberFormat="1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17" xfId="0" applyFont="1" applyBorder="1" applyAlignment="1" applyProtection="1">
      <alignment horizontal="center" wrapText="1"/>
    </xf>
    <xf numFmtId="0" fontId="0" fillId="0" borderId="19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3" fontId="7" fillId="5" borderId="6" xfId="0" applyNumberFormat="1" applyFont="1" applyFill="1" applyBorder="1" applyAlignment="1" applyProtection="1">
      <alignment horizontal="center" vertical="center" textRotation="90" wrapText="1"/>
    </xf>
    <xf numFmtId="0" fontId="7" fillId="6" borderId="6" xfId="0" applyFont="1" applyFill="1" applyBorder="1" applyAlignment="1" applyProtection="1">
      <alignment horizontal="center" vertical="center" textRotation="90" wrapText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0" fontId="6" fillId="5" borderId="6" xfId="0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justify" vertical="center" wrapText="1"/>
    </xf>
    <xf numFmtId="164" fontId="6" fillId="5" borderId="6" xfId="0" applyNumberFormat="1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center" vertical="center" textRotation="90" wrapText="1"/>
    </xf>
    <xf numFmtId="0" fontId="2" fillId="5" borderId="6" xfId="0" applyFont="1" applyFill="1" applyBorder="1" applyAlignment="1" applyProtection="1">
      <alignment horizontal="center" vertical="center" wrapText="1"/>
    </xf>
    <xf numFmtId="3" fontId="7" fillId="5" borderId="6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S26" sqref="S26"/>
    </sheetView>
  </sheetViews>
  <sheetFormatPr baseColWidth="10" defaultRowHeight="15" x14ac:dyDescent="0.25"/>
  <cols>
    <col min="1" max="1" width="5.85546875" customWidth="1"/>
    <col min="2" max="2" width="25" customWidth="1"/>
    <col min="3" max="4" width="27.28515625" customWidth="1"/>
    <col min="5" max="8" width="6" customWidth="1"/>
    <col min="9" max="9" width="6.28515625" customWidth="1"/>
    <col min="10" max="10" width="34.7109375" customWidth="1"/>
    <col min="11" max="12" width="10.85546875" customWidth="1"/>
    <col min="13" max="13" width="13.85546875" customWidth="1"/>
    <col min="14" max="18" width="10.85546875" customWidth="1"/>
    <col min="19" max="19" width="18" customWidth="1"/>
    <col min="20" max="20" width="10.85546875" customWidth="1"/>
    <col min="21" max="21" width="12.28515625" customWidth="1"/>
    <col min="22" max="22" width="54" customWidth="1"/>
  </cols>
  <sheetData>
    <row r="1" spans="1:22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x14ac:dyDescent="0.2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73" t="s">
        <v>2</v>
      </c>
      <c r="B4" s="74"/>
      <c r="C4" s="74"/>
      <c r="D4" s="74"/>
      <c r="E4" s="74"/>
      <c r="F4" s="75"/>
      <c r="G4" s="76" t="s">
        <v>3</v>
      </c>
      <c r="H4" s="77"/>
      <c r="I4" s="77"/>
      <c r="J4" s="77"/>
      <c r="K4" s="77"/>
      <c r="L4" s="78"/>
      <c r="M4" s="76" t="s">
        <v>51</v>
      </c>
      <c r="N4" s="77"/>
      <c r="O4" s="77"/>
      <c r="P4" s="78"/>
      <c r="Q4" s="79" t="s">
        <v>4</v>
      </c>
      <c r="R4" s="80"/>
      <c r="S4" s="80"/>
      <c r="T4" s="80"/>
      <c r="U4" s="80"/>
      <c r="V4" s="81"/>
    </row>
    <row r="5" spans="1:22" x14ac:dyDescent="0.2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 t="s">
        <v>6</v>
      </c>
      <c r="N5" s="64"/>
      <c r="O5" s="64"/>
      <c r="P5" s="64"/>
      <c r="Q5" s="64"/>
      <c r="R5" s="64"/>
      <c r="S5" s="64"/>
      <c r="T5" s="64"/>
      <c r="U5" s="64"/>
      <c r="V5" s="64"/>
    </row>
    <row r="6" spans="1:22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3"/>
    </row>
    <row r="7" spans="1:22" x14ac:dyDescent="0.25">
      <c r="A7" s="66" t="s">
        <v>7</v>
      </c>
      <c r="B7" s="67" t="s">
        <v>8</v>
      </c>
      <c r="C7" s="67" t="s">
        <v>9</v>
      </c>
      <c r="D7" s="61" t="s">
        <v>10</v>
      </c>
      <c r="E7" s="68" t="s">
        <v>11</v>
      </c>
      <c r="F7" s="68" t="s">
        <v>12</v>
      </c>
      <c r="G7" s="59" t="s">
        <v>13</v>
      </c>
      <c r="H7" s="59" t="s">
        <v>14</v>
      </c>
      <c r="I7" s="60" t="s">
        <v>15</v>
      </c>
      <c r="J7" s="61" t="s">
        <v>16</v>
      </c>
      <c r="K7" s="62" t="s">
        <v>17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9" t="s">
        <v>18</v>
      </c>
    </row>
    <row r="8" spans="1:22" x14ac:dyDescent="0.25">
      <c r="A8" s="66"/>
      <c r="B8" s="67"/>
      <c r="C8" s="67"/>
      <c r="D8" s="61"/>
      <c r="E8" s="68"/>
      <c r="F8" s="68"/>
      <c r="G8" s="59"/>
      <c r="H8" s="59"/>
      <c r="I8" s="60"/>
      <c r="J8" s="61"/>
      <c r="K8" s="70" t="s">
        <v>19</v>
      </c>
      <c r="L8" s="70"/>
      <c r="M8" s="70" t="s">
        <v>20</v>
      </c>
      <c r="N8" s="70"/>
      <c r="O8" s="70" t="s">
        <v>21</v>
      </c>
      <c r="P8" s="70"/>
      <c r="Q8" s="70" t="s">
        <v>22</v>
      </c>
      <c r="R8" s="70"/>
      <c r="S8" s="70" t="s">
        <v>23</v>
      </c>
      <c r="T8" s="70"/>
      <c r="U8" s="58" t="s">
        <v>24</v>
      </c>
      <c r="V8" s="69"/>
    </row>
    <row r="9" spans="1:22" ht="15.75" thickBot="1" x14ac:dyDescent="0.3">
      <c r="A9" s="66"/>
      <c r="B9" s="67"/>
      <c r="C9" s="67"/>
      <c r="D9" s="61"/>
      <c r="E9" s="68"/>
      <c r="F9" s="68"/>
      <c r="G9" s="59"/>
      <c r="H9" s="59"/>
      <c r="I9" s="60"/>
      <c r="J9" s="61"/>
      <c r="K9" s="4" t="s">
        <v>25</v>
      </c>
      <c r="L9" s="5" t="s">
        <v>26</v>
      </c>
      <c r="M9" s="4" t="s">
        <v>25</v>
      </c>
      <c r="N9" s="5" t="s">
        <v>26</v>
      </c>
      <c r="O9" s="4" t="s">
        <v>25</v>
      </c>
      <c r="P9" s="5" t="s">
        <v>26</v>
      </c>
      <c r="Q9" s="4" t="s">
        <v>25</v>
      </c>
      <c r="R9" s="5" t="s">
        <v>26</v>
      </c>
      <c r="S9" s="4" t="s">
        <v>25</v>
      </c>
      <c r="T9" s="5" t="s">
        <v>26</v>
      </c>
      <c r="U9" s="58"/>
      <c r="V9" s="69"/>
    </row>
    <row r="10" spans="1:22" ht="32.25" x14ac:dyDescent="0.25">
      <c r="A10" s="48">
        <v>1</v>
      </c>
      <c r="B10" s="43" t="s">
        <v>27</v>
      </c>
      <c r="C10" s="51" t="s">
        <v>28</v>
      </c>
      <c r="D10" s="51" t="s">
        <v>29</v>
      </c>
      <c r="E10" s="51">
        <v>0</v>
      </c>
      <c r="F10" s="52">
        <v>0.5</v>
      </c>
      <c r="G10" s="52">
        <v>0.45</v>
      </c>
      <c r="H10" s="53"/>
      <c r="I10" s="45">
        <f t="shared" ref="I10" si="0">+H10/G10*100</f>
        <v>0</v>
      </c>
      <c r="J10" s="6" t="s">
        <v>52</v>
      </c>
      <c r="K10" s="7"/>
      <c r="L10" s="8"/>
      <c r="M10" s="7"/>
      <c r="N10" s="8"/>
      <c r="O10" s="7"/>
      <c r="P10" s="8"/>
      <c r="Q10" s="7"/>
      <c r="R10" s="8"/>
      <c r="S10" s="9">
        <f>+K10+M10+O10+Q10</f>
        <v>0</v>
      </c>
      <c r="T10" s="9">
        <f t="shared" ref="T10:T17" si="1">+L10+N10+P10+R10</f>
        <v>0</v>
      </c>
      <c r="U10" s="10" t="e">
        <f>+T10/S10*100</f>
        <v>#DIV/0!</v>
      </c>
      <c r="V10" s="11"/>
    </row>
    <row r="11" spans="1:22" ht="32.25" x14ac:dyDescent="0.25">
      <c r="A11" s="49"/>
      <c r="B11" s="43"/>
      <c r="C11" s="41"/>
      <c r="D11" s="41"/>
      <c r="E11" s="41"/>
      <c r="F11" s="41"/>
      <c r="G11" s="41"/>
      <c r="H11" s="43"/>
      <c r="I11" s="45"/>
      <c r="J11" s="12"/>
      <c r="K11" s="13"/>
      <c r="L11" s="14"/>
      <c r="M11" s="13"/>
      <c r="N11" s="14"/>
      <c r="O11" s="13"/>
      <c r="P11" s="14"/>
      <c r="Q11" s="13"/>
      <c r="R11" s="14"/>
      <c r="S11" s="9">
        <f t="shared" ref="S11:S13" si="2">+K11+M11+O11+Q11</f>
        <v>0</v>
      </c>
      <c r="T11" s="9">
        <f t="shared" si="1"/>
        <v>0</v>
      </c>
      <c r="U11" s="10" t="e">
        <f t="shared" ref="U11:U13" si="3">+T11/S11*100</f>
        <v>#DIV/0!</v>
      </c>
      <c r="V11" s="15"/>
    </row>
    <row r="12" spans="1:22" ht="32.25" x14ac:dyDescent="0.25">
      <c r="A12" s="49"/>
      <c r="B12" s="43"/>
      <c r="C12" s="41"/>
      <c r="D12" s="41"/>
      <c r="E12" s="41"/>
      <c r="F12" s="41"/>
      <c r="G12" s="41"/>
      <c r="H12" s="43"/>
      <c r="I12" s="45"/>
      <c r="J12" s="12"/>
      <c r="K12" s="13"/>
      <c r="L12" s="16"/>
      <c r="M12" s="13"/>
      <c r="N12" s="16"/>
      <c r="O12" s="13"/>
      <c r="P12" s="16"/>
      <c r="Q12" s="13"/>
      <c r="R12" s="16"/>
      <c r="S12" s="9">
        <f t="shared" si="2"/>
        <v>0</v>
      </c>
      <c r="T12" s="9">
        <f t="shared" si="1"/>
        <v>0</v>
      </c>
      <c r="U12" s="10" t="e">
        <f t="shared" si="3"/>
        <v>#DIV/0!</v>
      </c>
      <c r="V12" s="17"/>
    </row>
    <row r="13" spans="1:22" ht="33" thickBot="1" x14ac:dyDescent="0.3">
      <c r="A13" s="50"/>
      <c r="B13" s="44"/>
      <c r="C13" s="42"/>
      <c r="D13" s="42"/>
      <c r="E13" s="42"/>
      <c r="F13" s="42"/>
      <c r="G13" s="42"/>
      <c r="H13" s="44"/>
      <c r="I13" s="46"/>
      <c r="J13" s="18"/>
      <c r="K13" s="19"/>
      <c r="L13" s="20"/>
      <c r="M13" s="19"/>
      <c r="N13" s="20"/>
      <c r="O13" s="19"/>
      <c r="P13" s="20"/>
      <c r="Q13" s="19"/>
      <c r="R13" s="20"/>
      <c r="S13" s="9">
        <f t="shared" si="2"/>
        <v>0</v>
      </c>
      <c r="T13" s="9">
        <f t="shared" si="1"/>
        <v>0</v>
      </c>
      <c r="U13" s="10" t="e">
        <f t="shared" si="3"/>
        <v>#DIV/0!</v>
      </c>
      <c r="V13" s="21"/>
    </row>
    <row r="14" spans="1:22" ht="32.25" x14ac:dyDescent="0.25">
      <c r="A14" s="48">
        <v>2</v>
      </c>
      <c r="B14" s="43" t="s">
        <v>27</v>
      </c>
      <c r="C14" s="51" t="s">
        <v>30</v>
      </c>
      <c r="D14" s="51" t="s">
        <v>31</v>
      </c>
      <c r="E14" s="51">
        <v>0</v>
      </c>
      <c r="F14" s="52">
        <v>0.01</v>
      </c>
      <c r="G14" s="52">
        <v>0.01</v>
      </c>
      <c r="H14" s="53"/>
      <c r="I14" s="45">
        <f t="shared" ref="I14" si="4">+H14/G14*100</f>
        <v>0</v>
      </c>
      <c r="J14" s="6" t="s">
        <v>53</v>
      </c>
      <c r="K14" s="7"/>
      <c r="L14" s="8"/>
      <c r="M14" s="7"/>
      <c r="N14" s="8"/>
      <c r="O14" s="7"/>
      <c r="P14" s="8"/>
      <c r="Q14" s="7"/>
      <c r="R14" s="8"/>
      <c r="S14" s="9">
        <f>+K14+M14+O14+Q14</f>
        <v>0</v>
      </c>
      <c r="T14" s="9">
        <f t="shared" si="1"/>
        <v>0</v>
      </c>
      <c r="U14" s="10" t="e">
        <f>+T14/S14*100</f>
        <v>#DIV/0!</v>
      </c>
      <c r="V14" s="11"/>
    </row>
    <row r="15" spans="1:22" ht="32.25" x14ac:dyDescent="0.25">
      <c r="A15" s="49"/>
      <c r="B15" s="43"/>
      <c r="C15" s="41"/>
      <c r="D15" s="41"/>
      <c r="E15" s="41"/>
      <c r="F15" s="41"/>
      <c r="G15" s="41"/>
      <c r="H15" s="43"/>
      <c r="I15" s="45"/>
      <c r="J15" s="12" t="s">
        <v>54</v>
      </c>
      <c r="K15" s="13"/>
      <c r="L15" s="14"/>
      <c r="M15" s="13"/>
      <c r="N15" s="14"/>
      <c r="O15" s="13"/>
      <c r="P15" s="14"/>
      <c r="Q15" s="13"/>
      <c r="R15" s="14"/>
      <c r="S15" s="9">
        <f t="shared" ref="S15:S17" si="5">+K15+M15+O15+Q15</f>
        <v>0</v>
      </c>
      <c r="T15" s="9">
        <f t="shared" si="1"/>
        <v>0</v>
      </c>
      <c r="U15" s="10" t="e">
        <f t="shared" ref="U15:U17" si="6">+T15/S15*100</f>
        <v>#DIV/0!</v>
      </c>
      <c r="V15" s="15"/>
    </row>
    <row r="16" spans="1:22" ht="32.25" x14ac:dyDescent="0.25">
      <c r="A16" s="49"/>
      <c r="B16" s="43"/>
      <c r="C16" s="41"/>
      <c r="D16" s="41"/>
      <c r="E16" s="41"/>
      <c r="F16" s="41"/>
      <c r="G16" s="41"/>
      <c r="H16" s="43"/>
      <c r="I16" s="45"/>
      <c r="J16" s="12" t="s">
        <v>55</v>
      </c>
      <c r="K16" s="13"/>
      <c r="L16" s="16"/>
      <c r="M16" s="13"/>
      <c r="N16" s="16"/>
      <c r="O16" s="13"/>
      <c r="P16" s="16"/>
      <c r="Q16" s="13"/>
      <c r="R16" s="16"/>
      <c r="S16" s="9">
        <f t="shared" si="5"/>
        <v>0</v>
      </c>
      <c r="T16" s="9">
        <f t="shared" si="1"/>
        <v>0</v>
      </c>
      <c r="U16" s="10" t="e">
        <f t="shared" si="6"/>
        <v>#DIV/0!</v>
      </c>
      <c r="V16" s="17"/>
    </row>
    <row r="17" spans="1:22" ht="33" thickBot="1" x14ac:dyDescent="0.3">
      <c r="A17" s="50"/>
      <c r="B17" s="44"/>
      <c r="C17" s="42"/>
      <c r="D17" s="42"/>
      <c r="E17" s="42"/>
      <c r="F17" s="42"/>
      <c r="G17" s="42"/>
      <c r="H17" s="44"/>
      <c r="I17" s="46"/>
      <c r="J17" s="18"/>
      <c r="K17" s="19"/>
      <c r="L17" s="20"/>
      <c r="M17" s="19"/>
      <c r="N17" s="20"/>
      <c r="O17" s="19"/>
      <c r="P17" s="20"/>
      <c r="Q17" s="19"/>
      <c r="R17" s="20"/>
      <c r="S17" s="9">
        <f t="shared" si="5"/>
        <v>0</v>
      </c>
      <c r="T17" s="9">
        <f t="shared" si="1"/>
        <v>0</v>
      </c>
      <c r="U17" s="10" t="e">
        <f t="shared" si="6"/>
        <v>#DIV/0!</v>
      </c>
      <c r="V17" s="21"/>
    </row>
    <row r="18" spans="1:22" ht="101.25" x14ac:dyDescent="0.25">
      <c r="A18" s="49">
        <v>2</v>
      </c>
      <c r="B18" s="43" t="s">
        <v>27</v>
      </c>
      <c r="C18" s="41" t="s">
        <v>32</v>
      </c>
      <c r="D18" s="41" t="s">
        <v>33</v>
      </c>
      <c r="E18" s="41">
        <v>0</v>
      </c>
      <c r="F18" s="41">
        <v>1</v>
      </c>
      <c r="G18" s="41">
        <v>1</v>
      </c>
      <c r="H18" s="43"/>
      <c r="I18" s="45">
        <f>+H18/G18*100</f>
        <v>0</v>
      </c>
      <c r="J18" s="22" t="s">
        <v>34</v>
      </c>
      <c r="K18" s="23">
        <v>25000000</v>
      </c>
      <c r="L18" s="24"/>
      <c r="M18" s="23"/>
      <c r="N18" s="24"/>
      <c r="O18" s="23"/>
      <c r="P18" s="24"/>
      <c r="Q18" s="23"/>
      <c r="R18" s="24"/>
      <c r="S18" s="9">
        <f>+K18+M18+O18+Q18</f>
        <v>25000000</v>
      </c>
      <c r="T18" s="9">
        <f>+L18+N18+P18+R18</f>
        <v>0</v>
      </c>
      <c r="U18" s="10">
        <f>+T18/S18*100</f>
        <v>0</v>
      </c>
      <c r="V18" s="25"/>
    </row>
    <row r="19" spans="1:22" ht="32.25" x14ac:dyDescent="0.25">
      <c r="A19" s="49"/>
      <c r="B19" s="43"/>
      <c r="C19" s="41"/>
      <c r="D19" s="41"/>
      <c r="E19" s="41"/>
      <c r="F19" s="41"/>
      <c r="G19" s="41"/>
      <c r="H19" s="43"/>
      <c r="I19" s="45"/>
      <c r="J19" s="12"/>
      <c r="K19" s="13"/>
      <c r="L19" s="16"/>
      <c r="M19" s="13"/>
      <c r="N19" s="16"/>
      <c r="O19" s="13"/>
      <c r="P19" s="16"/>
      <c r="Q19" s="13"/>
      <c r="R19" s="16"/>
      <c r="S19" s="9">
        <f t="shared" ref="S19:T33" si="7">+K19+M19+O19+Q19</f>
        <v>0</v>
      </c>
      <c r="T19" s="9">
        <f t="shared" si="7"/>
        <v>0</v>
      </c>
      <c r="U19" s="10" t="e">
        <f t="shared" ref="U19:U33" si="8">+T19/S19*100</f>
        <v>#DIV/0!</v>
      </c>
      <c r="V19" s="17"/>
    </row>
    <row r="20" spans="1:22" ht="32.25" x14ac:dyDescent="0.25">
      <c r="A20" s="49"/>
      <c r="B20" s="43"/>
      <c r="C20" s="41"/>
      <c r="D20" s="41"/>
      <c r="E20" s="41"/>
      <c r="F20" s="41"/>
      <c r="G20" s="41"/>
      <c r="H20" s="43"/>
      <c r="I20" s="45"/>
      <c r="J20" s="12"/>
      <c r="K20" s="13"/>
      <c r="L20" s="14"/>
      <c r="M20" s="13"/>
      <c r="N20" s="14"/>
      <c r="O20" s="13"/>
      <c r="P20" s="14"/>
      <c r="Q20" s="13"/>
      <c r="R20" s="14"/>
      <c r="S20" s="9">
        <f t="shared" si="7"/>
        <v>0</v>
      </c>
      <c r="T20" s="9">
        <f t="shared" si="7"/>
        <v>0</v>
      </c>
      <c r="U20" s="10" t="e">
        <f t="shared" si="8"/>
        <v>#DIV/0!</v>
      </c>
      <c r="V20" s="15"/>
    </row>
    <row r="21" spans="1:22" ht="33" thickBot="1" x14ac:dyDescent="0.3">
      <c r="A21" s="50"/>
      <c r="B21" s="44"/>
      <c r="C21" s="42"/>
      <c r="D21" s="42"/>
      <c r="E21" s="42"/>
      <c r="F21" s="42"/>
      <c r="G21" s="42"/>
      <c r="H21" s="44"/>
      <c r="I21" s="46"/>
      <c r="J21" s="18"/>
      <c r="K21" s="19"/>
      <c r="L21" s="26"/>
      <c r="M21" s="19"/>
      <c r="N21" s="26"/>
      <c r="O21" s="19"/>
      <c r="P21" s="26"/>
      <c r="Q21" s="19"/>
      <c r="R21" s="26"/>
      <c r="S21" s="9">
        <f t="shared" si="7"/>
        <v>0</v>
      </c>
      <c r="T21" s="9">
        <f t="shared" si="7"/>
        <v>0</v>
      </c>
      <c r="U21" s="10" t="e">
        <f t="shared" si="8"/>
        <v>#DIV/0!</v>
      </c>
      <c r="V21" s="27"/>
    </row>
    <row r="22" spans="1:22" ht="32.25" x14ac:dyDescent="0.25">
      <c r="A22" s="48">
        <v>3</v>
      </c>
      <c r="B22" s="43" t="s">
        <v>27</v>
      </c>
      <c r="C22" s="51" t="s">
        <v>35</v>
      </c>
      <c r="D22" s="51" t="s">
        <v>36</v>
      </c>
      <c r="E22" s="51">
        <v>0</v>
      </c>
      <c r="F22" s="52">
        <v>0.03</v>
      </c>
      <c r="G22" s="52">
        <v>0.03</v>
      </c>
      <c r="H22" s="53"/>
      <c r="I22" s="45">
        <f>+H22/G22*100</f>
        <v>0</v>
      </c>
      <c r="J22" s="6"/>
      <c r="K22" s="7"/>
      <c r="L22" s="8"/>
      <c r="M22" s="7"/>
      <c r="N22" s="8"/>
      <c r="O22" s="7"/>
      <c r="P22" s="8"/>
      <c r="Q22" s="7"/>
      <c r="R22" s="8"/>
      <c r="S22" s="9">
        <f>+K22+M22+O22+Q22</f>
        <v>0</v>
      </c>
      <c r="T22" s="9">
        <f t="shared" si="7"/>
        <v>0</v>
      </c>
      <c r="U22" s="10" t="e">
        <f>+T22/S22*100</f>
        <v>#DIV/0!</v>
      </c>
      <c r="V22" s="11"/>
    </row>
    <row r="23" spans="1:22" ht="32.25" x14ac:dyDescent="0.25">
      <c r="A23" s="49"/>
      <c r="B23" s="43"/>
      <c r="C23" s="41"/>
      <c r="D23" s="41"/>
      <c r="E23" s="41"/>
      <c r="F23" s="41"/>
      <c r="G23" s="41"/>
      <c r="H23" s="43"/>
      <c r="I23" s="45"/>
      <c r="J23" s="12"/>
      <c r="K23" s="13"/>
      <c r="L23" s="14"/>
      <c r="M23" s="13"/>
      <c r="N23" s="14"/>
      <c r="O23" s="13"/>
      <c r="P23" s="14"/>
      <c r="Q23" s="13"/>
      <c r="R23" s="14"/>
      <c r="S23" s="9">
        <f t="shared" ref="S23:S25" si="9">+K23+M23+O23+Q23</f>
        <v>0</v>
      </c>
      <c r="T23" s="9">
        <f t="shared" si="7"/>
        <v>0</v>
      </c>
      <c r="U23" s="10" t="e">
        <f t="shared" ref="U23:U25" si="10">+T23/S23*100</f>
        <v>#DIV/0!</v>
      </c>
      <c r="V23" s="15"/>
    </row>
    <row r="24" spans="1:22" ht="32.25" x14ac:dyDescent="0.25">
      <c r="A24" s="49"/>
      <c r="B24" s="43"/>
      <c r="C24" s="41"/>
      <c r="D24" s="41"/>
      <c r="E24" s="41"/>
      <c r="F24" s="41"/>
      <c r="G24" s="41"/>
      <c r="H24" s="43"/>
      <c r="I24" s="45"/>
      <c r="J24" s="12"/>
      <c r="K24" s="13"/>
      <c r="L24" s="16"/>
      <c r="M24" s="13"/>
      <c r="N24" s="16"/>
      <c r="O24" s="13"/>
      <c r="P24" s="16"/>
      <c r="Q24" s="13"/>
      <c r="R24" s="16"/>
      <c r="S24" s="9">
        <f t="shared" si="9"/>
        <v>0</v>
      </c>
      <c r="T24" s="9">
        <f t="shared" si="7"/>
        <v>0</v>
      </c>
      <c r="U24" s="10" t="e">
        <f t="shared" si="10"/>
        <v>#DIV/0!</v>
      </c>
      <c r="V24" s="17"/>
    </row>
    <row r="25" spans="1:22" ht="33" thickBot="1" x14ac:dyDescent="0.3">
      <c r="A25" s="50"/>
      <c r="B25" s="44"/>
      <c r="C25" s="42"/>
      <c r="D25" s="42"/>
      <c r="E25" s="42"/>
      <c r="F25" s="42"/>
      <c r="G25" s="42"/>
      <c r="H25" s="44"/>
      <c r="I25" s="46"/>
      <c r="J25" s="18"/>
      <c r="K25" s="19"/>
      <c r="L25" s="20"/>
      <c r="M25" s="19"/>
      <c r="N25" s="20"/>
      <c r="O25" s="19"/>
      <c r="P25" s="20"/>
      <c r="Q25" s="19"/>
      <c r="R25" s="20"/>
      <c r="S25" s="9">
        <f t="shared" si="9"/>
        <v>0</v>
      </c>
      <c r="T25" s="9">
        <f t="shared" si="7"/>
        <v>0</v>
      </c>
      <c r="U25" s="10" t="e">
        <f t="shared" si="10"/>
        <v>#DIV/0!</v>
      </c>
      <c r="V25" s="21"/>
    </row>
    <row r="26" spans="1:22" ht="112.5" x14ac:dyDescent="0.25">
      <c r="A26" s="49">
        <v>3</v>
      </c>
      <c r="B26" s="43" t="s">
        <v>27</v>
      </c>
      <c r="C26" s="41" t="s">
        <v>37</v>
      </c>
      <c r="D26" s="41" t="s">
        <v>38</v>
      </c>
      <c r="E26" s="41" t="s">
        <v>39</v>
      </c>
      <c r="F26" s="41">
        <v>3000</v>
      </c>
      <c r="G26" s="41">
        <v>3000</v>
      </c>
      <c r="H26" s="43"/>
      <c r="I26" s="45">
        <f>+H26/G26*100</f>
        <v>0</v>
      </c>
      <c r="J26" s="22" t="s">
        <v>40</v>
      </c>
      <c r="K26" s="23">
        <v>90000000</v>
      </c>
      <c r="L26" s="24"/>
      <c r="M26" s="23"/>
      <c r="N26" s="24"/>
      <c r="O26" s="23"/>
      <c r="P26" s="24"/>
      <c r="Q26" s="23"/>
      <c r="R26" s="24"/>
      <c r="S26" s="9">
        <f>+K26+M26+O26+Q26</f>
        <v>90000000</v>
      </c>
      <c r="T26" s="9">
        <f>+L26+N26+P26+R26</f>
        <v>0</v>
      </c>
      <c r="U26" s="10">
        <f>+T26/S26*100</f>
        <v>0</v>
      </c>
      <c r="V26" s="25"/>
    </row>
    <row r="27" spans="1:22" ht="32.25" x14ac:dyDescent="0.25">
      <c r="A27" s="49"/>
      <c r="B27" s="43"/>
      <c r="C27" s="41"/>
      <c r="D27" s="41"/>
      <c r="E27" s="41"/>
      <c r="F27" s="41"/>
      <c r="G27" s="41"/>
      <c r="H27" s="43"/>
      <c r="I27" s="45"/>
      <c r="J27" s="12"/>
      <c r="K27" s="13"/>
      <c r="L27" s="16"/>
      <c r="M27" s="13"/>
      <c r="N27" s="16"/>
      <c r="O27" s="13"/>
      <c r="P27" s="16"/>
      <c r="Q27" s="13"/>
      <c r="R27" s="16"/>
      <c r="S27" s="9">
        <f t="shared" ref="S27:T29" si="11">+K27+M27+O27+Q27</f>
        <v>0</v>
      </c>
      <c r="T27" s="9">
        <f t="shared" si="11"/>
        <v>0</v>
      </c>
      <c r="U27" s="10" t="e">
        <f t="shared" ref="U27:U29" si="12">+T27/S27*100</f>
        <v>#DIV/0!</v>
      </c>
      <c r="V27" s="17"/>
    </row>
    <row r="28" spans="1:22" ht="32.25" x14ac:dyDescent="0.25">
      <c r="A28" s="49"/>
      <c r="B28" s="43"/>
      <c r="C28" s="41"/>
      <c r="D28" s="41"/>
      <c r="E28" s="41"/>
      <c r="F28" s="41"/>
      <c r="G28" s="41"/>
      <c r="H28" s="43"/>
      <c r="I28" s="45"/>
      <c r="J28" s="12"/>
      <c r="K28" s="13"/>
      <c r="L28" s="14"/>
      <c r="M28" s="13"/>
      <c r="N28" s="14"/>
      <c r="O28" s="13"/>
      <c r="P28" s="14"/>
      <c r="Q28" s="13"/>
      <c r="R28" s="14"/>
      <c r="S28" s="9">
        <f t="shared" si="11"/>
        <v>0</v>
      </c>
      <c r="T28" s="9">
        <f t="shared" si="11"/>
        <v>0</v>
      </c>
      <c r="U28" s="10" t="e">
        <f t="shared" si="12"/>
        <v>#DIV/0!</v>
      </c>
      <c r="V28" s="15"/>
    </row>
    <row r="29" spans="1:22" ht="33" thickBot="1" x14ac:dyDescent="0.3">
      <c r="A29" s="50"/>
      <c r="B29" s="44"/>
      <c r="C29" s="42"/>
      <c r="D29" s="42"/>
      <c r="E29" s="42"/>
      <c r="F29" s="42"/>
      <c r="G29" s="42"/>
      <c r="H29" s="44"/>
      <c r="I29" s="46"/>
      <c r="J29" s="18"/>
      <c r="K29" s="19"/>
      <c r="L29" s="26"/>
      <c r="M29" s="19"/>
      <c r="N29" s="26"/>
      <c r="O29" s="19"/>
      <c r="P29" s="26"/>
      <c r="Q29" s="19"/>
      <c r="R29" s="26"/>
      <c r="S29" s="9">
        <f t="shared" si="11"/>
        <v>0</v>
      </c>
      <c r="T29" s="9">
        <f t="shared" si="11"/>
        <v>0</v>
      </c>
      <c r="U29" s="10" t="e">
        <f t="shared" si="12"/>
        <v>#DIV/0!</v>
      </c>
      <c r="V29" s="27"/>
    </row>
    <row r="30" spans="1:22" ht="32.25" x14ac:dyDescent="0.25">
      <c r="A30" s="48">
        <v>4</v>
      </c>
      <c r="B30" s="43" t="s">
        <v>27</v>
      </c>
      <c r="C30" s="51" t="s">
        <v>41</v>
      </c>
      <c r="D30" s="51" t="s">
        <v>42</v>
      </c>
      <c r="E30" s="51">
        <v>0</v>
      </c>
      <c r="F30" s="52">
        <v>0.01</v>
      </c>
      <c r="G30" s="52">
        <v>0.01</v>
      </c>
      <c r="H30" s="53"/>
      <c r="I30" s="45">
        <f>+H30/G30*100</f>
        <v>0</v>
      </c>
      <c r="J30" s="6" t="s">
        <v>56</v>
      </c>
      <c r="K30" s="7"/>
      <c r="L30" s="8"/>
      <c r="M30" s="7"/>
      <c r="N30" s="8"/>
      <c r="O30" s="7"/>
      <c r="P30" s="8"/>
      <c r="Q30" s="7"/>
      <c r="R30" s="8"/>
      <c r="S30" s="9">
        <f>+K30+M30+O30+Q30</f>
        <v>0</v>
      </c>
      <c r="T30" s="9">
        <f t="shared" si="7"/>
        <v>0</v>
      </c>
      <c r="U30" s="10" t="e">
        <f>+T30/S30*100</f>
        <v>#DIV/0!</v>
      </c>
      <c r="V30" s="11"/>
    </row>
    <row r="31" spans="1:22" ht="32.25" x14ac:dyDescent="0.25">
      <c r="A31" s="49"/>
      <c r="B31" s="43"/>
      <c r="C31" s="41"/>
      <c r="D31" s="41"/>
      <c r="E31" s="41"/>
      <c r="F31" s="41"/>
      <c r="G31" s="41"/>
      <c r="H31" s="43"/>
      <c r="I31" s="45"/>
      <c r="J31" s="12"/>
      <c r="K31" s="13"/>
      <c r="L31" s="14"/>
      <c r="M31" s="13"/>
      <c r="N31" s="14"/>
      <c r="O31" s="13"/>
      <c r="P31" s="14"/>
      <c r="Q31" s="13"/>
      <c r="R31" s="14"/>
      <c r="S31" s="9">
        <f t="shared" si="7"/>
        <v>0</v>
      </c>
      <c r="T31" s="9">
        <f t="shared" si="7"/>
        <v>0</v>
      </c>
      <c r="U31" s="10" t="e">
        <f t="shared" si="8"/>
        <v>#DIV/0!</v>
      </c>
      <c r="V31" s="15"/>
    </row>
    <row r="32" spans="1:22" ht="32.25" x14ac:dyDescent="0.25">
      <c r="A32" s="49"/>
      <c r="B32" s="43"/>
      <c r="C32" s="41"/>
      <c r="D32" s="41"/>
      <c r="E32" s="41"/>
      <c r="F32" s="41"/>
      <c r="G32" s="41"/>
      <c r="H32" s="43"/>
      <c r="I32" s="45"/>
      <c r="J32" s="12"/>
      <c r="K32" s="13"/>
      <c r="L32" s="16"/>
      <c r="M32" s="13"/>
      <c r="N32" s="16"/>
      <c r="O32" s="13"/>
      <c r="P32" s="16"/>
      <c r="Q32" s="13"/>
      <c r="R32" s="16"/>
      <c r="S32" s="9">
        <f t="shared" si="7"/>
        <v>0</v>
      </c>
      <c r="T32" s="9">
        <f t="shared" si="7"/>
        <v>0</v>
      </c>
      <c r="U32" s="10" t="e">
        <f t="shared" si="8"/>
        <v>#DIV/0!</v>
      </c>
      <c r="V32" s="17"/>
    </row>
    <row r="33" spans="1:22" ht="33" thickBot="1" x14ac:dyDescent="0.3">
      <c r="A33" s="50"/>
      <c r="B33" s="44"/>
      <c r="C33" s="42"/>
      <c r="D33" s="42"/>
      <c r="E33" s="42"/>
      <c r="F33" s="42"/>
      <c r="G33" s="42"/>
      <c r="H33" s="44"/>
      <c r="I33" s="46"/>
      <c r="J33" s="18"/>
      <c r="K33" s="19"/>
      <c r="L33" s="20"/>
      <c r="M33" s="19"/>
      <c r="N33" s="20"/>
      <c r="O33" s="19"/>
      <c r="P33" s="20"/>
      <c r="Q33" s="19"/>
      <c r="R33" s="20"/>
      <c r="S33" s="9">
        <f t="shared" si="7"/>
        <v>0</v>
      </c>
      <c r="T33" s="9">
        <f t="shared" si="7"/>
        <v>0</v>
      </c>
      <c r="U33" s="10" t="e">
        <f t="shared" si="8"/>
        <v>#DIV/0!</v>
      </c>
      <c r="V33" s="21"/>
    </row>
    <row r="34" spans="1:22" ht="19.5" thickBot="1" x14ac:dyDescent="0.35">
      <c r="A34" s="54" t="s">
        <v>43</v>
      </c>
      <c r="B34" s="55"/>
      <c r="C34" s="55"/>
      <c r="D34" s="55"/>
      <c r="E34" s="55"/>
      <c r="F34" s="55"/>
      <c r="G34" s="55"/>
      <c r="H34" s="55"/>
      <c r="I34" s="28">
        <f>+SUM(I18:I33)/(COUNT(I18:I33))</f>
        <v>0</v>
      </c>
      <c r="J34" s="29"/>
      <c r="K34" s="56" t="s">
        <v>44</v>
      </c>
      <c r="L34" s="57"/>
      <c r="M34" s="57"/>
      <c r="N34" s="57"/>
      <c r="O34" s="57"/>
      <c r="P34" s="57"/>
      <c r="Q34" s="57"/>
      <c r="R34" s="57"/>
      <c r="S34" s="30">
        <f>SUM(S10:S33)</f>
        <v>115000000</v>
      </c>
      <c r="T34" s="30">
        <f>SUM(T18:T33)</f>
        <v>0</v>
      </c>
      <c r="U34" s="28" t="e">
        <f>+SUM(U18:U33)/(COUNT(U18:U33))</f>
        <v>#DIV/0!</v>
      </c>
      <c r="V34" s="31"/>
    </row>
    <row r="35" spans="1:22" ht="23.25" x14ac:dyDescent="0.3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32"/>
    </row>
    <row r="36" spans="1:22" x14ac:dyDescent="0.25">
      <c r="A36" s="32"/>
      <c r="B36" s="32"/>
      <c r="C36" s="33" t="s">
        <v>45</v>
      </c>
      <c r="D36" s="37" t="s">
        <v>58</v>
      </c>
      <c r="E36" s="37"/>
      <c r="F36" s="37"/>
      <c r="G36" s="37"/>
      <c r="H36" s="37"/>
      <c r="I36" s="37"/>
      <c r="J36" s="34"/>
      <c r="K36" s="38" t="s">
        <v>46</v>
      </c>
      <c r="L36" s="38"/>
      <c r="M36" s="38"/>
      <c r="N36" s="38"/>
      <c r="O36" s="38" t="s">
        <v>47</v>
      </c>
      <c r="P36" s="38"/>
      <c r="Q36" s="38"/>
      <c r="R36" s="38"/>
      <c r="S36" s="38"/>
      <c r="T36" s="38"/>
      <c r="U36" s="39"/>
      <c r="V36" s="32"/>
    </row>
    <row r="37" spans="1:22" x14ac:dyDescent="0.25">
      <c r="A37" s="32"/>
      <c r="B37" s="32"/>
      <c r="C37" s="33" t="s">
        <v>48</v>
      </c>
      <c r="D37" s="37" t="s">
        <v>59</v>
      </c>
      <c r="E37" s="37"/>
      <c r="F37" s="37"/>
      <c r="G37" s="37"/>
      <c r="H37" s="37"/>
      <c r="I37" s="37"/>
      <c r="J37" s="35"/>
      <c r="K37" s="37" t="s">
        <v>48</v>
      </c>
      <c r="L37" s="37"/>
      <c r="M37" s="37"/>
      <c r="N37" s="37"/>
      <c r="O37" s="40" t="s">
        <v>49</v>
      </c>
      <c r="P37" s="40"/>
      <c r="Q37" s="40"/>
      <c r="R37" s="40"/>
      <c r="S37" s="40"/>
      <c r="T37" s="40"/>
      <c r="U37" s="39"/>
      <c r="V37" s="32"/>
    </row>
    <row r="38" spans="1:22" x14ac:dyDescent="0.25">
      <c r="A38" s="32"/>
      <c r="B38" s="32"/>
      <c r="C38" s="33" t="s">
        <v>50</v>
      </c>
      <c r="D38" s="37" t="s">
        <v>60</v>
      </c>
      <c r="E38" s="37"/>
      <c r="F38" s="37"/>
      <c r="G38" s="37"/>
      <c r="H38" s="37"/>
      <c r="I38" s="37"/>
      <c r="J38" s="36"/>
      <c r="K38" s="37" t="s">
        <v>50</v>
      </c>
      <c r="L38" s="37"/>
      <c r="M38" s="37"/>
      <c r="N38" s="37"/>
      <c r="O38" s="40" t="s">
        <v>57</v>
      </c>
      <c r="P38" s="40"/>
      <c r="Q38" s="40"/>
      <c r="R38" s="40"/>
      <c r="S38" s="40"/>
      <c r="T38" s="40"/>
      <c r="U38" s="39"/>
      <c r="V38" s="32"/>
    </row>
  </sheetData>
  <mergeCells count="94">
    <mergeCell ref="A1:V1"/>
    <mergeCell ref="A2:V2"/>
    <mergeCell ref="A4:F4"/>
    <mergeCell ref="G4:L4"/>
    <mergeCell ref="M4:P4"/>
    <mergeCell ref="Q4:V4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U8:U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U7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35:U35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A34:H34"/>
    <mergeCell ref="K34:R34"/>
    <mergeCell ref="D36:I36"/>
    <mergeCell ref="K36:N36"/>
    <mergeCell ref="O36:T36"/>
    <mergeCell ref="U36:U38"/>
    <mergeCell ref="D37:I37"/>
    <mergeCell ref="K37:N37"/>
    <mergeCell ref="O37:T37"/>
    <mergeCell ref="D38:I38"/>
    <mergeCell ref="K38:N38"/>
    <mergeCell ref="O38:T3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16 de Enero de 2019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Programado MUJER GOBIERNO 2019</Descripci_x00f3_n>
  </documentManagement>
</p:properties>
</file>

<file path=customXml/itemProps1.xml><?xml version="1.0" encoding="utf-8"?>
<ds:datastoreItem xmlns:ds="http://schemas.openxmlformats.org/officeDocument/2006/customXml" ds:itemID="{82CFA234-02D7-491A-8880-BDEAD49E7E11}"/>
</file>

<file path=customXml/itemProps2.xml><?xml version="1.0" encoding="utf-8"?>
<ds:datastoreItem xmlns:ds="http://schemas.openxmlformats.org/officeDocument/2006/customXml" ds:itemID="{F12A0399-C811-4EF6-B110-E00A72D645CE}"/>
</file>

<file path=customXml/itemProps3.xml><?xml version="1.0" encoding="utf-8"?>
<ds:datastoreItem xmlns:ds="http://schemas.openxmlformats.org/officeDocument/2006/customXml" ds:itemID="{EA698AD2-A200-4F7B-9017-438557011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Programado MUJER GOBIERNO 2019</dc:title>
  <dc:creator>Carabineros</dc:creator>
  <cp:lastModifiedBy>HP 01</cp:lastModifiedBy>
  <dcterms:created xsi:type="dcterms:W3CDTF">2018-10-01T21:38:38Z</dcterms:created>
  <dcterms:modified xsi:type="dcterms:W3CDTF">2019-01-09T15:22:09Z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