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9\"/>
    </mc:Choice>
  </mc:AlternateContent>
  <bookViews>
    <workbookView xWindow="0" yWindow="0" windowWidth="28440" windowHeight="11760" activeTab="1"/>
  </bookViews>
  <sheets>
    <sheet name="INFRAESTRUCTURA VIAL Y TRANSP" sheetId="1" r:id="rId1"/>
    <sheet name="EQUIPAMIENTOS PARA LA PROSP" sheetId="2" r:id="rId2"/>
  </sheets>
  <definedNames>
    <definedName name="_xlnm.Print_Area" localSheetId="1">'EQUIPAMIENTOS PARA LA PROSP'!$A$1:$W$109</definedName>
    <definedName name="_xlnm.Print_Area" localSheetId="0">'INFRAESTRUCTURA VIAL Y TRANSP'!$A$1:$V$114</definedName>
    <definedName name="_xlnm.Print_Titles" localSheetId="1">'EQUIPAMIENTOS PARA LA PROSP'!$1:$9</definedName>
    <definedName name="_xlnm.Print_Titles" localSheetId="0">'INFRAESTRUCTURA VIAL Y TRANSP'!$1:$9</definedName>
  </definedNames>
  <calcPr calcId="152511" fullCalcOnLoad="1"/>
</workbook>
</file>

<file path=xl/calcChain.xml><?xml version="1.0" encoding="utf-8"?>
<calcChain xmlns="http://schemas.openxmlformats.org/spreadsheetml/2006/main">
  <c r="L14" i="2" l="1"/>
  <c r="K29" i="1"/>
  <c r="K10" i="1"/>
  <c r="K78" i="1"/>
  <c r="K20" i="1"/>
  <c r="S20" i="1"/>
  <c r="S10" i="1"/>
  <c r="S30" i="1"/>
  <c r="T30" i="1"/>
  <c r="S31" i="1"/>
  <c r="T31" i="1"/>
  <c r="S15" i="1"/>
  <c r="T15" i="1"/>
  <c r="S16" i="1"/>
  <c r="S17" i="1"/>
  <c r="T17" i="1"/>
  <c r="S19" i="1"/>
  <c r="T19" i="1"/>
  <c r="S23" i="1"/>
  <c r="S26" i="1"/>
  <c r="T26" i="1"/>
  <c r="S27" i="1"/>
  <c r="T27" i="1"/>
  <c r="S32" i="1"/>
  <c r="T32" i="1"/>
  <c r="S33" i="1"/>
  <c r="T33" i="1"/>
  <c r="S36" i="1"/>
  <c r="T36" i="1"/>
  <c r="S37" i="1"/>
  <c r="T37" i="1"/>
  <c r="S40" i="1"/>
  <c r="T40" i="1"/>
  <c r="S41" i="1"/>
  <c r="T41" i="1"/>
  <c r="S43" i="1"/>
  <c r="T43" i="1"/>
  <c r="S44" i="1"/>
  <c r="T44" i="1"/>
  <c r="S45" i="1"/>
  <c r="T45" i="1"/>
  <c r="I42" i="1"/>
  <c r="I38" i="1"/>
  <c r="J85" i="2"/>
  <c r="J89" i="2"/>
  <c r="J93" i="2"/>
  <c r="J97" i="2"/>
  <c r="J101" i="2"/>
  <c r="T14" i="1"/>
  <c r="S14" i="1"/>
  <c r="U14" i="1"/>
  <c r="S22" i="1"/>
  <c r="S24" i="1"/>
  <c r="T12" i="2"/>
  <c r="U12" i="2"/>
  <c r="T103" i="2"/>
  <c r="U104" i="2"/>
  <c r="T104" i="2"/>
  <c r="U103" i="2"/>
  <c r="V103" i="2"/>
  <c r="U102" i="2"/>
  <c r="T102" i="2"/>
  <c r="U101" i="2"/>
  <c r="T101" i="2"/>
  <c r="U100" i="2"/>
  <c r="T100" i="2"/>
  <c r="V100" i="2"/>
  <c r="U99" i="2"/>
  <c r="T99" i="2"/>
  <c r="U98" i="2"/>
  <c r="T98" i="2"/>
  <c r="U97" i="2"/>
  <c r="T97" i="2"/>
  <c r="V97" i="2"/>
  <c r="U96" i="2"/>
  <c r="V96" i="2"/>
  <c r="T96" i="2"/>
  <c r="U95" i="2"/>
  <c r="T95" i="2"/>
  <c r="V95" i="2"/>
  <c r="U94" i="2"/>
  <c r="T94" i="2"/>
  <c r="V94" i="2"/>
  <c r="U93" i="2"/>
  <c r="T93" i="2"/>
  <c r="V93" i="2"/>
  <c r="U92" i="2"/>
  <c r="T92" i="2"/>
  <c r="V92" i="2"/>
  <c r="U91" i="2"/>
  <c r="T91" i="2"/>
  <c r="U90" i="2"/>
  <c r="T90" i="2"/>
  <c r="V90" i="2"/>
  <c r="U89" i="2"/>
  <c r="T89" i="2"/>
  <c r="V89" i="2"/>
  <c r="U88" i="2"/>
  <c r="V88" i="2"/>
  <c r="T88" i="2"/>
  <c r="U87" i="2"/>
  <c r="T87" i="2"/>
  <c r="V87" i="2"/>
  <c r="U86" i="2"/>
  <c r="T86" i="2"/>
  <c r="V86" i="2"/>
  <c r="U85" i="2"/>
  <c r="T85" i="2"/>
  <c r="U84" i="2"/>
  <c r="T84" i="2"/>
  <c r="V84" i="2"/>
  <c r="U83" i="2"/>
  <c r="T83" i="2"/>
  <c r="V83" i="2"/>
  <c r="U82" i="2"/>
  <c r="T82" i="2"/>
  <c r="U81" i="2"/>
  <c r="V81" i="2"/>
  <c r="T81" i="2"/>
  <c r="U80" i="2"/>
  <c r="T80" i="2"/>
  <c r="U79" i="2"/>
  <c r="T79" i="2"/>
  <c r="V79" i="2"/>
  <c r="U78" i="2"/>
  <c r="V78" i="2"/>
  <c r="T78" i="2"/>
  <c r="U77" i="2"/>
  <c r="T77" i="2"/>
  <c r="V77" i="2"/>
  <c r="U76" i="2"/>
  <c r="T76" i="2"/>
  <c r="U75" i="2"/>
  <c r="V75" i="2"/>
  <c r="T75" i="2"/>
  <c r="U74" i="2"/>
  <c r="T74" i="2"/>
  <c r="U73" i="2"/>
  <c r="T73" i="2"/>
  <c r="V73" i="2"/>
  <c r="U72" i="2"/>
  <c r="T72" i="2"/>
  <c r="U71" i="2"/>
  <c r="V71" i="2"/>
  <c r="T71" i="2"/>
  <c r="U70" i="2"/>
  <c r="T70" i="2"/>
  <c r="V70" i="2"/>
  <c r="U69" i="2"/>
  <c r="T69" i="2"/>
  <c r="U68" i="2"/>
  <c r="T68" i="2"/>
  <c r="V68" i="2"/>
  <c r="U67" i="2"/>
  <c r="V67" i="2"/>
  <c r="T67" i="2"/>
  <c r="U66" i="2"/>
  <c r="T66" i="2"/>
  <c r="V66" i="2"/>
  <c r="U65" i="2"/>
  <c r="T65" i="2"/>
  <c r="V65" i="2"/>
  <c r="U64" i="2"/>
  <c r="V64" i="2"/>
  <c r="T64" i="2"/>
  <c r="U63" i="2"/>
  <c r="T63" i="2"/>
  <c r="V63" i="2"/>
  <c r="U62" i="2"/>
  <c r="T62" i="2"/>
  <c r="V62" i="2"/>
  <c r="U61" i="2"/>
  <c r="T61" i="2"/>
  <c r="U60" i="2"/>
  <c r="V60" i="2"/>
  <c r="T60" i="2"/>
  <c r="U59" i="2"/>
  <c r="T59" i="2"/>
  <c r="U58" i="2"/>
  <c r="T58" i="2"/>
  <c r="V58" i="2"/>
  <c r="U57" i="2"/>
  <c r="V57" i="2"/>
  <c r="T57" i="2"/>
  <c r="U56" i="2"/>
  <c r="T56" i="2"/>
  <c r="U55" i="2"/>
  <c r="T55" i="2"/>
  <c r="V55" i="2"/>
  <c r="U54" i="2"/>
  <c r="V54" i="2"/>
  <c r="T54" i="2"/>
  <c r="U53" i="2"/>
  <c r="T53" i="2"/>
  <c r="V53" i="2"/>
  <c r="U52" i="2"/>
  <c r="T52" i="2"/>
  <c r="V52" i="2"/>
  <c r="U51" i="2"/>
  <c r="T51" i="2"/>
  <c r="U50" i="2"/>
  <c r="T50" i="2"/>
  <c r="U49" i="2"/>
  <c r="T49" i="2"/>
  <c r="V49" i="2"/>
  <c r="U48" i="2"/>
  <c r="T48" i="2"/>
  <c r="U47" i="2"/>
  <c r="T47" i="2"/>
  <c r="V47" i="2"/>
  <c r="U46" i="2"/>
  <c r="T46" i="2"/>
  <c r="V46" i="2"/>
  <c r="U45" i="2"/>
  <c r="T45" i="2"/>
  <c r="U44" i="2"/>
  <c r="T44" i="2"/>
  <c r="V44" i="2"/>
  <c r="U43" i="2"/>
  <c r="V43" i="2"/>
  <c r="T43" i="2"/>
  <c r="U42" i="2"/>
  <c r="T42" i="2"/>
  <c r="V42" i="2"/>
  <c r="U41" i="2"/>
  <c r="T41" i="2"/>
  <c r="V41" i="2"/>
  <c r="U40" i="2"/>
  <c r="T40" i="2"/>
  <c r="U39" i="2"/>
  <c r="T39" i="2"/>
  <c r="V39" i="2"/>
  <c r="U38" i="2"/>
  <c r="T38" i="2"/>
  <c r="V38" i="2"/>
  <c r="U37" i="2"/>
  <c r="T37" i="2"/>
  <c r="U36" i="2"/>
  <c r="V36" i="2"/>
  <c r="T36" i="2"/>
  <c r="U35" i="2"/>
  <c r="T35" i="2"/>
  <c r="V35" i="2"/>
  <c r="U34" i="2"/>
  <c r="T34" i="2"/>
  <c r="U33" i="2"/>
  <c r="T33" i="2"/>
  <c r="V33" i="2"/>
  <c r="U32" i="2"/>
  <c r="T32" i="2"/>
  <c r="U31" i="2"/>
  <c r="T31" i="2"/>
  <c r="U30" i="2"/>
  <c r="T30" i="2"/>
  <c r="V30" i="2"/>
  <c r="U29" i="2"/>
  <c r="V29" i="2"/>
  <c r="T29" i="2"/>
  <c r="U28" i="2"/>
  <c r="T28" i="2"/>
  <c r="U27" i="2"/>
  <c r="T27" i="2"/>
  <c r="V27" i="2"/>
  <c r="U26" i="2"/>
  <c r="T26" i="2"/>
  <c r="V26" i="2"/>
  <c r="U25" i="2"/>
  <c r="T25" i="2"/>
  <c r="V25" i="2"/>
  <c r="U24" i="2"/>
  <c r="T24" i="2"/>
  <c r="V24" i="2"/>
  <c r="U23" i="2"/>
  <c r="T23" i="2"/>
  <c r="U22" i="2"/>
  <c r="T22" i="2"/>
  <c r="U21" i="2"/>
  <c r="T21" i="2"/>
  <c r="V21" i="2"/>
  <c r="U20" i="2"/>
  <c r="T20" i="2"/>
  <c r="U19" i="2"/>
  <c r="T19" i="2"/>
  <c r="U18" i="2"/>
  <c r="T18" i="2"/>
  <c r="V18" i="2"/>
  <c r="U17" i="2"/>
  <c r="T17" i="2"/>
  <c r="U16" i="2"/>
  <c r="T16" i="2"/>
  <c r="V16" i="2" s="1"/>
  <c r="V105" i="2" s="1"/>
  <c r="U15" i="2"/>
  <c r="T15" i="2"/>
  <c r="V15" i="2"/>
  <c r="U14" i="2"/>
  <c r="T14" i="2"/>
  <c r="V14" i="2"/>
  <c r="U13" i="2"/>
  <c r="T13" i="2"/>
  <c r="V13" i="2"/>
  <c r="U11" i="2"/>
  <c r="T11" i="2"/>
  <c r="V11" i="2"/>
  <c r="U10" i="2"/>
  <c r="T10" i="2"/>
  <c r="V104" i="2"/>
  <c r="V101" i="2"/>
  <c r="V23" i="2"/>
  <c r="T10" i="1"/>
  <c r="S12" i="1"/>
  <c r="U12" i="1"/>
  <c r="T12" i="1"/>
  <c r="S13" i="1"/>
  <c r="T13" i="1"/>
  <c r="S18" i="1"/>
  <c r="U18" i="1"/>
  <c r="T18" i="1"/>
  <c r="S21" i="1"/>
  <c r="T21" i="1"/>
  <c r="T24" i="1"/>
  <c r="S25" i="1"/>
  <c r="T25" i="1"/>
  <c r="S28" i="1"/>
  <c r="T28" i="1"/>
  <c r="S34" i="1"/>
  <c r="T34" i="1"/>
  <c r="S35" i="1"/>
  <c r="T35" i="1"/>
  <c r="S38" i="1"/>
  <c r="T38" i="1"/>
  <c r="S39" i="1"/>
  <c r="T39" i="1"/>
  <c r="S42" i="1"/>
  <c r="T42" i="1"/>
  <c r="S46" i="1"/>
  <c r="T46" i="1"/>
  <c r="S47" i="1"/>
  <c r="T47" i="1"/>
  <c r="S48" i="1"/>
  <c r="T48" i="1"/>
  <c r="S49" i="1"/>
  <c r="T49" i="1"/>
  <c r="S50" i="1"/>
  <c r="T50" i="1"/>
  <c r="S51" i="1"/>
  <c r="T51" i="1"/>
  <c r="S52" i="1"/>
  <c r="T52" i="1"/>
  <c r="S53" i="1"/>
  <c r="T53" i="1"/>
  <c r="S54" i="1"/>
  <c r="T54" i="1"/>
  <c r="S55" i="1"/>
  <c r="T55" i="1"/>
  <c r="S56" i="1"/>
  <c r="T56" i="1"/>
  <c r="S57" i="1"/>
  <c r="T57" i="1"/>
  <c r="S58" i="1"/>
  <c r="T58" i="1"/>
  <c r="S59" i="1"/>
  <c r="T59" i="1"/>
  <c r="S60" i="1"/>
  <c r="T60" i="1"/>
  <c r="S61" i="1"/>
  <c r="T61" i="1"/>
  <c r="S62" i="1"/>
  <c r="T62" i="1"/>
  <c r="S63" i="1"/>
  <c r="T63" i="1"/>
  <c r="S64" i="1"/>
  <c r="T64" i="1"/>
  <c r="S65" i="1"/>
  <c r="T65" i="1"/>
  <c r="S66" i="1"/>
  <c r="T66" i="1"/>
  <c r="S67" i="1"/>
  <c r="T67" i="1"/>
  <c r="S68" i="1"/>
  <c r="T68" i="1"/>
  <c r="S69" i="1"/>
  <c r="T69" i="1"/>
  <c r="S70" i="1"/>
  <c r="U70" i="1"/>
  <c r="T70" i="1"/>
  <c r="T71" i="1"/>
  <c r="S72" i="1"/>
  <c r="S74" i="1"/>
  <c r="T74" i="1"/>
  <c r="S75" i="1"/>
  <c r="T75" i="1"/>
  <c r="U75" i="1"/>
  <c r="S76" i="1"/>
  <c r="T76" i="1"/>
  <c r="S77" i="1"/>
  <c r="T77" i="1"/>
  <c r="S78" i="1"/>
  <c r="U78" i="1"/>
  <c r="T78" i="1"/>
  <c r="S79" i="1"/>
  <c r="T79" i="1"/>
  <c r="S80" i="1"/>
  <c r="T80" i="1"/>
  <c r="S81" i="1"/>
  <c r="T81" i="1"/>
  <c r="S82" i="1"/>
  <c r="T82" i="1"/>
  <c r="S83" i="1"/>
  <c r="T83" i="1"/>
  <c r="S84" i="1"/>
  <c r="T84" i="1"/>
  <c r="S85" i="1"/>
  <c r="T85" i="1"/>
  <c r="S86" i="1"/>
  <c r="T86" i="1"/>
  <c r="S87" i="1"/>
  <c r="T87" i="1"/>
  <c r="U87" i="1"/>
  <c r="S88" i="1"/>
  <c r="T88" i="1"/>
  <c r="S89" i="1"/>
  <c r="T89" i="1"/>
  <c r="S90" i="1"/>
  <c r="T90" i="1"/>
  <c r="S91" i="1"/>
  <c r="T91" i="1"/>
  <c r="U91" i="1"/>
  <c r="S92" i="1"/>
  <c r="T92" i="1"/>
  <c r="S93" i="1"/>
  <c r="T93" i="1"/>
  <c r="S94" i="1"/>
  <c r="T94" i="1"/>
  <c r="S95" i="1"/>
  <c r="T95" i="1"/>
  <c r="U95" i="1"/>
  <c r="S96" i="1"/>
  <c r="T96" i="1"/>
  <c r="S97" i="1"/>
  <c r="T97" i="1"/>
  <c r="S98" i="1"/>
  <c r="T98" i="1"/>
  <c r="S99" i="1"/>
  <c r="T99" i="1"/>
  <c r="S100" i="1"/>
  <c r="T100" i="1"/>
  <c r="S101" i="1"/>
  <c r="T101" i="1"/>
  <c r="S102" i="1"/>
  <c r="T102" i="1"/>
  <c r="S103" i="1"/>
  <c r="T103" i="1"/>
  <c r="U103" i="1"/>
  <c r="S104" i="1"/>
  <c r="T104" i="1"/>
  <c r="S105" i="1"/>
  <c r="T105" i="1"/>
  <c r="S106" i="1"/>
  <c r="T106" i="1"/>
  <c r="S107" i="1"/>
  <c r="T107" i="1"/>
  <c r="S108" i="1"/>
  <c r="T108" i="1"/>
  <c r="S109" i="1"/>
  <c r="T109" i="1"/>
  <c r="U71" i="1"/>
  <c r="S73" i="1"/>
  <c r="T72" i="1"/>
  <c r="T73" i="1"/>
  <c r="V51" i="2"/>
  <c r="U105" i="2"/>
  <c r="V99" i="2"/>
  <c r="V19" i="2"/>
  <c r="V72" i="2"/>
  <c r="V17" i="2"/>
  <c r="V32" i="2"/>
  <c r="V50" i="2"/>
  <c r="V74" i="2"/>
  <c r="V91" i="2"/>
  <c r="V98" i="2"/>
  <c r="V22" i="2"/>
  <c r="V85" i="2"/>
  <c r="V102" i="2"/>
  <c r="V37" i="2"/>
  <c r="V61" i="2"/>
  <c r="V34" i="2"/>
  <c r="V76" i="2"/>
  <c r="V69" i="2"/>
  <c r="V20" i="2"/>
  <c r="V31" i="2"/>
  <c r="V45" i="2"/>
  <c r="V56" i="2"/>
  <c r="V59" i="2"/>
  <c r="V80" i="2"/>
  <c r="V40" i="2"/>
  <c r="V82" i="2"/>
  <c r="V48" i="2"/>
  <c r="J105" i="2"/>
  <c r="V28" i="2"/>
  <c r="V10" i="2"/>
  <c r="U62" i="1"/>
  <c r="U84" i="1"/>
  <c r="U80" i="1"/>
  <c r="U76" i="1"/>
  <c r="U66" i="1"/>
  <c r="U60" i="1"/>
  <c r="U48" i="1"/>
  <c r="U39" i="1"/>
  <c r="U45" i="1"/>
  <c r="U32" i="1"/>
  <c r="U30" i="1"/>
  <c r="U41" i="1"/>
  <c r="U33" i="1"/>
  <c r="U31" i="1"/>
  <c r="U81" i="1"/>
  <c r="U77" i="1"/>
  <c r="U13" i="1"/>
  <c r="U107" i="1"/>
  <c r="U35" i="1"/>
  <c r="U24" i="1"/>
  <c r="U67" i="1"/>
  <c r="U100" i="1"/>
  <c r="U96" i="1"/>
  <c r="U88" i="1"/>
  <c r="U59" i="1"/>
  <c r="U55" i="1"/>
  <c r="U51" i="1"/>
  <c r="U47" i="1"/>
  <c r="U44" i="1"/>
  <c r="U83" i="1"/>
  <c r="U58" i="1"/>
  <c r="U46" i="1"/>
  <c r="U17" i="1"/>
  <c r="U27" i="1"/>
  <c r="U36" i="1"/>
  <c r="U26" i="1"/>
  <c r="U15" i="1"/>
  <c r="U102" i="1"/>
  <c r="U98" i="1"/>
  <c r="U94" i="1"/>
  <c r="U109" i="1"/>
  <c r="U82" i="1"/>
  <c r="U97" i="1"/>
  <c r="U93" i="1"/>
  <c r="U68" i="1"/>
  <c r="U64" i="1"/>
  <c r="U56" i="1"/>
  <c r="U73" i="1"/>
  <c r="U65" i="1"/>
  <c r="U53" i="1"/>
  <c r="U49" i="1"/>
  <c r="U42" i="1"/>
  <c r="U79" i="1"/>
  <c r="U61" i="1"/>
  <c r="U37" i="1"/>
  <c r="U89" i="1"/>
  <c r="U106" i="1"/>
  <c r="U99" i="1"/>
  <c r="U92" i="1"/>
  <c r="U85" i="1"/>
  <c r="U63" i="1"/>
  <c r="U52" i="1"/>
  <c r="U34" i="1"/>
  <c r="U72" i="1"/>
  <c r="U105" i="1"/>
  <c r="U40" i="1"/>
  <c r="U108" i="1"/>
  <c r="U104" i="1"/>
  <c r="U90" i="1"/>
  <c r="U74" i="1"/>
  <c r="U50" i="1"/>
  <c r="U28" i="1"/>
  <c r="U10" i="1"/>
  <c r="U19" i="1"/>
  <c r="U25" i="1"/>
  <c r="U101" i="1"/>
  <c r="U69" i="1"/>
  <c r="U54" i="1"/>
  <c r="U86" i="1"/>
  <c r="U57" i="1"/>
  <c r="U38" i="1"/>
  <c r="U43" i="1"/>
  <c r="U21" i="1"/>
  <c r="T110" i="1"/>
  <c r="S110" i="1"/>
  <c r="U110" i="1"/>
  <c r="T105" i="2" l="1"/>
</calcChain>
</file>

<file path=xl/sharedStrings.xml><?xml version="1.0" encoding="utf-8"?>
<sst xmlns="http://schemas.openxmlformats.org/spreadsheetml/2006/main" count="188" uniqueCount="113">
  <si>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</si>
  <si>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</si>
  <si>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</si>
  <si>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</si>
  <si>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</si>
  <si>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</si>
  <si>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</si>
  <si>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</si>
  <si>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</si>
  <si>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</si>
  <si>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</si>
  <si>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</si>
  <si>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</si>
  <si>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</si>
  <si>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</si>
  <si>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</si>
  <si>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</si>
  <si>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</si>
  <si>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</si>
  <si>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</si>
  <si>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</si>
  <si>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</si>
  <si>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</si>
  <si>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</si>
  <si>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</si>
  <si>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</si>
  <si>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</si>
  <si>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indexed="8"/>
        <rFont val="Calibri"/>
        <family val="2"/>
      </rPr>
      <t xml:space="preserve"> (Columna de Uso Exclusivo de la Secretaría de Gestión Integral)</t>
    </r>
  </si>
  <si>
    <t>EJE ESTRATÉGICO:CONSTRUYENDO INFRAESTRUCTURA PARA LA PROSPERIDAD</t>
  </si>
  <si>
    <t>META DE RESULTADO: Garantizar que el 83,3% de los km de vías urbanas se mantengan en buen estado/Garantizar que el 45% de los km de vías rurales se mantengan en buen estado/Mejorar la percepción de movilidad en el 80% de los sectores, veredas del municipio</t>
  </si>
  <si>
    <t>RESPONSABLE:  SECRETARIA DE INFRAESTRUCTURA Y OBRAS PUBLICAS</t>
  </si>
  <si>
    <t>VALOR META ANUAL DE RESULTADO: 74% / 41 / 60</t>
  </si>
  <si>
    <t>Número de Km de vías urbanas con mantenimiento periódico</t>
  </si>
  <si>
    <t>ND</t>
  </si>
  <si>
    <t>Realizar la ampliación y construcción de 2,5 km de vías urbanas en asfalto</t>
  </si>
  <si>
    <t>Número de km de vías urbanas ampliadas y construidas en asfalto</t>
  </si>
  <si>
    <t>Realizar mantenimiento periódico a 26 km de vías rurales</t>
  </si>
  <si>
    <t>Número de Km de vías rurales con mantenimiento periódico</t>
  </si>
  <si>
    <t xml:space="preserve">Realizar la construcción de 4 km vías rurales en placa huella en concreto </t>
  </si>
  <si>
    <t>Número de km de vías rurales en placa huella en concreto construidos</t>
  </si>
  <si>
    <t>Construcción de placa huellas en concreto</t>
  </si>
  <si>
    <t>Movilidad, hacia un municipio seguro y sostenible</t>
  </si>
  <si>
    <t>Realizar un censo que permita determinar las necesidades de transporte público en 6 veredas y/o sectores con mayor dificultad de acceso, realizando un estudio de tarifas</t>
  </si>
  <si>
    <t>Número de veredas que cuentan con censo sobre necesidad de rutas de transporte público</t>
  </si>
  <si>
    <t>Gestionar el incremento y/o la puesta en marcha de por lo menos 3 nuevas rutas de acuerdo a las necesidades identificadas en el censo</t>
  </si>
  <si>
    <t>Número de rutas nuevas que beneficien a la comunidad de sectores con mayor dificultad de acceso</t>
  </si>
  <si>
    <t>Formular y adoptar el plan de movilidad del municipio, incorporando la ubicación de nuevas zonas de parqueo</t>
  </si>
  <si>
    <t>Número de planes de movilidad formulados y adoptados en el municipio</t>
  </si>
  <si>
    <t>Realizar un estudio técnico y financiero sobre la viabilidad de entregar el centro de despachos a un tercero para su operación en el día y poner en marcha un espacio de parqueo nocturno</t>
  </si>
  <si>
    <t xml:space="preserve">Número de  estudios técnicos y financieros sobre la viabilidad de entregar el centro de despachos a un tercero para su operación </t>
  </si>
  <si>
    <t>Lograr la ejecución del 25% de las acciones establecidas en el plan de movilidad municipal</t>
  </si>
  <si>
    <t>Porcentaje de avance en la ejecución de las acciones del plan de movilidad municipal</t>
  </si>
  <si>
    <t>Gestionar la firma de dos acuerdos con la concesión para la implementación de carriles de desaceleración y señalización horizontal en las vías principales de acceso  con el fin de mejorar la movilidad del municipio.</t>
  </si>
  <si>
    <t xml:space="preserve">Porcentaje de avance en la gestión de la firma de acuerdos con la concesión para la implementación de carriles de desaceleración y señalización horizontal en las vías principales </t>
  </si>
  <si>
    <t xml:space="preserve">Gestionar ante la concesión, los entes Departamentales y Nacionales el proyecto de continuidad de la ciclo ruta Pueblo Viejo - Briceño  y Chuscal, para el mejoramiento de los corredores  de movilidad de  ciclistas  y peatones. </t>
  </si>
  <si>
    <t>Porcentaje de avance en la gestión del proyecto de continuidad de la ciclo ruta Pueblo Viejo - Briceño  y Chuscal</t>
  </si>
  <si>
    <t xml:space="preserve">Gestionar la consecución de recursos público - privados para la construcción de infraestructura de seguridad vial y puentes peatonales en el sector urbano calle 3 Sur, Pueblo viejo, vereda Meusa, La Diana y Briceño, con su respectiva adecuación para personas con capacidades diferenciales. </t>
  </si>
  <si>
    <t>Porcentaje de avance en la gestión de los recursos público - privados para la construcción de infraestructura de seguridad vial y puentes peatonales en el sector urbano calle 3 Sur, Pueblo viejo, vereda Meusa, La Diana y Briceño</t>
  </si>
  <si>
    <t>Fomentar el uso de medios de transporte no motorizado con las normas de seguridad y establecer 2 zonas de parqueo de bicicletas.</t>
  </si>
  <si>
    <t>Número de zonas de parqueo de bicicletas establecidas para incentivar el uso de medios de transporte no motorizado</t>
  </si>
  <si>
    <t>Realizar mantenimiento al 100% de la demarcacion y señalizacion vial urbana</t>
  </si>
  <si>
    <t>Porcentaje de señalización y demarcación vial urbana con mantenimiento</t>
  </si>
  <si>
    <t>Realizar mantenimiento al 80% de la demarcación y señalización vial rural existente</t>
  </si>
  <si>
    <t>Porcentaje de señalización y demarcación vial rural con mantenimiento</t>
  </si>
  <si>
    <t xml:space="preserve">Firma de convenios o acuerdos </t>
  </si>
  <si>
    <t>Soportes de solicitud, acercamientos, gestion</t>
  </si>
  <si>
    <t>Respuesta de los entes competentes y actores involucrados</t>
  </si>
  <si>
    <t>Identificación de zonas para el parqueo de bicicletas</t>
  </si>
  <si>
    <t>Elaboración y consolidación del censo</t>
  </si>
  <si>
    <t>Estudio tarifario</t>
  </si>
  <si>
    <t>Adopción y aprobación  del plan de movilidad</t>
  </si>
  <si>
    <t>Elboración del estudio técnico y financiero</t>
  </si>
  <si>
    <t>Seguimiento a las acciones del plan de movilidad municipal adoptado</t>
  </si>
  <si>
    <t xml:space="preserve">META DE RESULTADO: Garantizar el mantenimiento y mejoramiento del 100% del equipamiento comunitario </t>
  </si>
  <si>
    <t>VALOR META ANUAL DE RESULTADO: 100%</t>
  </si>
  <si>
    <t>Realizar la gestión para la construcción y/o adecuación de 4 salones comunales en la zona urbana del municipio</t>
  </si>
  <si>
    <t>Número de proyectos de construcción y/o adecuación de salones comunales en el área urbana gestionados</t>
  </si>
  <si>
    <t>Realizar el cerramiento de la concha acústica</t>
  </si>
  <si>
    <t>Número de cerramientos de la concha acústica realizados</t>
  </si>
  <si>
    <t>Crear y poner en funcionamiento el banco de materiales del municipio de Sopó</t>
  </si>
  <si>
    <t>Número de banco de materiales creados e implementados en el municipio de Sopó</t>
  </si>
  <si>
    <t>Pago de los recibos de servicios publicos de los equipamientos colectivos</t>
  </si>
  <si>
    <t>Formulación proyecto de acuerdo</t>
  </si>
  <si>
    <t>Aprobación por parte del Concejo Municipal</t>
  </si>
  <si>
    <t>Intervención , adecuación o construcción de estas áreas como parte del mobiliario urbano dentro del espacio público</t>
  </si>
  <si>
    <t>SECRETARIA DE INFRAESTRUCTURA Y OBRAS PUBLICAS</t>
  </si>
  <si>
    <t>Poda y mantenimiento de zonas verdes, arboles, franjas aledañas a vías urbanas</t>
  </si>
  <si>
    <t>Mantenimiento de bermas. Cunetas y box coulvert</t>
  </si>
  <si>
    <t>Poda y mantenimiento de zonas verdes, arboles, franjas aledañas a vías rurales</t>
  </si>
  <si>
    <t xml:space="preserve">Convenio interadministrativo para la señalización y demarcación vial </t>
  </si>
  <si>
    <t>Poda y mantnimiento de equipamientos comunitarios</t>
  </si>
  <si>
    <t>Mantenimiento de vias rurales en afirmado (incluye suministro de recebo, conformación y compactación)</t>
  </si>
  <si>
    <t>JANETH STELLA UBATE RUSINQUE</t>
  </si>
  <si>
    <t xml:space="preserve">Construcción y/o rehabilitación de vías en asfalto </t>
  </si>
  <si>
    <t>Suministro de materiales, equipos y herramientas</t>
  </si>
  <si>
    <t>Mantenimiento de la señalización y demarcación vial urbana y rural - suministro de materiales</t>
  </si>
  <si>
    <t>Suministro de materiales para mantenimiento de la señalización</t>
  </si>
  <si>
    <t>Formulación del plan de movilidad</t>
  </si>
  <si>
    <t>Mantenimiento y/o combustible de maquinaria</t>
  </si>
  <si>
    <t>Personal de apoyo para elaboración de proyectos,  toma de medidas de campo y procesos prrecontractuales</t>
  </si>
  <si>
    <t>Pavimentación de vías urbanas San Agustín</t>
  </si>
  <si>
    <t>KAREN PATRICIA VILLERAS ESPITIA</t>
  </si>
  <si>
    <t xml:space="preserve">Realizar el mantenimiento, mejoramiento y ampliacion de los equipamientos comunitarios, promoviendo espacios para la integracion y participacion ciudadana </t>
  </si>
  <si>
    <t>Personal de apoyo para elaboración de proyectos,   y procesos prrecontractuales</t>
  </si>
  <si>
    <t>META VIGENCIA 2019</t>
  </si>
  <si>
    <t>realizar la gestion para la construccion y/o adecuacion de 4 salones comunales en la zona urbana del municipio de sopo</t>
  </si>
  <si>
    <t>Personal de apoyo para seguimiento en campo</t>
  </si>
  <si>
    <t>AVANCE DE EJECUCIÓN META A NOVIEMBRE 2019</t>
  </si>
  <si>
    <t>cerramiento de la concha acustica</t>
  </si>
  <si>
    <t>META  VIGENCIA 2019</t>
  </si>
  <si>
    <t>11 DE ENERO DE 2019</t>
  </si>
  <si>
    <t>VIGENCIA: 2019</t>
  </si>
  <si>
    <t>Equipamientos para la prosperidad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</si>
</sst>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9" formatCode="_ * #,##0_ ;_ * \-#,##0_ ;_ * &quot;-&quot;_ ;_ @_ "/>
    <numFmt numFmtId="172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72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justify" vertical="center" wrapText="1"/>
    </xf>
    <xf numFmtId="172" fontId="5" fillId="2" borderId="2" xfId="1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justify" vertical="center" wrapText="1"/>
    </xf>
    <xf numFmtId="172" fontId="5" fillId="2" borderId="3" xfId="1" applyNumberFormat="1" applyFont="1" applyFill="1" applyBorder="1" applyAlignment="1" applyProtection="1">
      <alignment horizontal="center" vertical="center" wrapText="1"/>
    </xf>
    <xf numFmtId="9" fontId="1" fillId="0" borderId="4" xfId="2" applyFont="1" applyBorder="1" applyProtection="1"/>
    <xf numFmtId="9" fontId="1" fillId="0" borderId="5" xfId="2" applyFont="1" applyBorder="1" applyProtection="1"/>
    <xf numFmtId="3" fontId="0" fillId="0" borderId="6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3" borderId="7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5" fillId="0" borderId="8" xfId="0" applyFont="1" applyBorder="1" applyAlignment="1" applyProtection="1">
      <alignment horizontal="justify" vertical="center" wrapText="1"/>
    </xf>
    <xf numFmtId="172" fontId="5" fillId="2" borderId="8" xfId="1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9" fontId="5" fillId="0" borderId="8" xfId="2" applyFont="1" applyFill="1" applyBorder="1" applyAlignment="1" applyProtection="1">
      <alignment horizontal="center" vertical="center" textRotation="90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5" fillId="5" borderId="1" xfId="0" applyNumberFormat="1" applyFont="1" applyFill="1" applyBorder="1" applyAlignment="1" applyProtection="1">
      <alignment horizontal="center" vertical="center" wrapText="1"/>
    </xf>
    <xf numFmtId="172" fontId="5" fillId="5" borderId="8" xfId="1" applyNumberFormat="1" applyFont="1" applyFill="1" applyBorder="1" applyAlignment="1" applyProtection="1">
      <alignment horizontal="center" vertical="center" wrapText="1"/>
      <protection locked="0"/>
    </xf>
    <xf numFmtId="172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172" fontId="5" fillId="5" borderId="3" xfId="1" applyNumberFormat="1" applyFont="1" applyFill="1" applyBorder="1" applyAlignment="1" applyProtection="1">
      <alignment horizontal="center" vertical="center" wrapText="1"/>
      <protection locked="0"/>
    </xf>
    <xf numFmtId="172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vertical="top"/>
    </xf>
    <xf numFmtId="0" fontId="9" fillId="2" borderId="10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top"/>
    </xf>
    <xf numFmtId="0" fontId="13" fillId="3" borderId="0" xfId="0" applyFont="1" applyFill="1" applyAlignment="1" applyProtection="1">
      <alignment horizontal="justify" vertical="center" wrapText="1"/>
    </xf>
    <xf numFmtId="172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172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172" fontId="5" fillId="2" borderId="3" xfId="1" applyNumberFormat="1" applyFont="1" applyFill="1" applyBorder="1" applyAlignment="1" applyProtection="1">
      <alignment horizontal="center" vertical="center" wrapText="1"/>
      <protection locked="0"/>
    </xf>
    <xf numFmtId="17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0" fillId="2" borderId="6" xfId="0" applyNumberFormat="1" applyFont="1" applyFill="1" applyBorder="1" applyAlignment="1" applyProtection="1"/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172" fontId="5" fillId="2" borderId="14" xfId="1" applyNumberFormat="1" applyFont="1" applyFill="1" applyBorder="1" applyAlignment="1" applyProtection="1">
      <alignment horizontal="center" vertical="center" wrapText="1"/>
    </xf>
    <xf numFmtId="0" fontId="5" fillId="5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172" fontId="17" fillId="5" borderId="8" xfId="1" applyNumberFormat="1" applyFont="1" applyFill="1" applyBorder="1" applyAlignment="1" applyProtection="1">
      <alignment horizontal="center" vertical="center" wrapText="1"/>
      <protection locked="0"/>
    </xf>
    <xf numFmtId="172" fontId="17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172" fontId="5" fillId="5" borderId="14" xfId="1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1" applyNumberFormat="1" applyFont="1" applyFill="1" applyBorder="1" applyAlignment="1" applyProtection="1">
      <alignment horizontal="center" vertical="center" wrapText="1"/>
    </xf>
    <xf numFmtId="172" fontId="5" fillId="0" borderId="8" xfId="1" applyNumberFormat="1" applyFont="1" applyFill="1" applyBorder="1" applyAlignment="1" applyProtection="1">
      <alignment horizontal="center" vertical="center" wrapText="1"/>
    </xf>
    <xf numFmtId="172" fontId="5" fillId="0" borderId="2" xfId="1" applyNumberFormat="1" applyFont="1" applyFill="1" applyBorder="1" applyAlignment="1" applyProtection="1">
      <alignment horizontal="center" vertical="center" wrapText="1"/>
    </xf>
    <xf numFmtId="172" fontId="5" fillId="0" borderId="3" xfId="1" applyNumberFormat="1" applyFont="1" applyFill="1" applyBorder="1" applyAlignment="1" applyProtection="1">
      <alignment horizontal="center" vertical="center" wrapText="1"/>
    </xf>
    <xf numFmtId="172" fontId="5" fillId="0" borderId="14" xfId="1" applyNumberFormat="1" applyFont="1" applyFill="1" applyBorder="1" applyAlignment="1" applyProtection="1">
      <alignment horizontal="center" vertical="center" wrapText="1"/>
    </xf>
    <xf numFmtId="172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172" fontId="17" fillId="0" borderId="1" xfId="1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wrapText="1"/>
    </xf>
    <xf numFmtId="172" fontId="17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3" fontId="5" fillId="0" borderId="12" xfId="0" applyNumberFormat="1" applyFont="1" applyFill="1" applyBorder="1" applyAlignment="1" applyProtection="1">
      <alignment horizontal="center" vertical="center" wrapText="1"/>
    </xf>
    <xf numFmtId="9" fontId="5" fillId="0" borderId="12" xfId="2" applyFont="1" applyFill="1" applyBorder="1" applyAlignment="1" applyProtection="1">
      <alignment horizontal="center" vertical="center" textRotation="90" wrapText="1"/>
    </xf>
    <xf numFmtId="3" fontId="5" fillId="0" borderId="2" xfId="0" applyNumberFormat="1" applyFont="1" applyFill="1" applyBorder="1" applyAlignment="1" applyProtection="1">
      <alignment horizontal="center" vertical="center" wrapText="1"/>
    </xf>
    <xf numFmtId="9" fontId="5" fillId="0" borderId="2" xfId="2" applyFont="1" applyFill="1" applyBorder="1" applyAlignment="1" applyProtection="1">
      <alignment horizontal="center" vertical="center" textRotation="90" wrapText="1"/>
    </xf>
    <xf numFmtId="0" fontId="5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172" fontId="5" fillId="2" borderId="18" xfId="1" applyNumberFormat="1" applyFont="1" applyFill="1" applyBorder="1" applyAlignment="1" applyProtection="1">
      <alignment horizontal="center" vertical="center" wrapText="1"/>
      <protection locked="0"/>
    </xf>
    <xf numFmtId="172" fontId="5" fillId="2" borderId="19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3" xfId="0" applyNumberFormat="1" applyFont="1" applyFill="1" applyBorder="1" applyAlignment="1" applyProtection="1">
      <alignment horizontal="center" vertical="center" wrapText="1"/>
    </xf>
    <xf numFmtId="9" fontId="5" fillId="0" borderId="13" xfId="2" applyFont="1" applyFill="1" applyBorder="1" applyAlignment="1" applyProtection="1">
      <alignment horizontal="center" vertical="center" textRotation="90" wrapText="1"/>
    </xf>
    <xf numFmtId="172" fontId="5" fillId="2" borderId="20" xfId="1" applyNumberFormat="1" applyFont="1" applyFill="1" applyBorder="1" applyAlignment="1" applyProtection="1">
      <alignment horizontal="center" vertical="center" wrapText="1"/>
      <protection locked="0"/>
    </xf>
    <xf numFmtId="172" fontId="5" fillId="2" borderId="12" xfId="1" applyNumberFormat="1" applyFont="1" applyFill="1" applyBorder="1" applyAlignment="1" applyProtection="1">
      <alignment horizontal="center" vertical="center" wrapText="1"/>
    </xf>
    <xf numFmtId="0" fontId="5" fillId="5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1" xfId="0" applyFont="1" applyFill="1" applyBorder="1" applyAlignment="1" applyProtection="1">
      <alignment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172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9" fontId="5" fillId="5" borderId="12" xfId="2" applyFont="1" applyFill="1" applyBorder="1" applyAlignment="1" applyProtection="1">
      <alignment vertical="center" wrapText="1"/>
    </xf>
    <xf numFmtId="9" fontId="5" fillId="5" borderId="13" xfId="2" applyFont="1" applyFill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14" fontId="9" fillId="0" borderId="1" xfId="0" applyNumberFormat="1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9" fontId="5" fillId="5" borderId="12" xfId="2" applyFont="1" applyFill="1" applyBorder="1" applyAlignment="1" applyProtection="1">
      <alignment horizontal="center" vertical="center" wrapText="1"/>
    </xf>
    <xf numFmtId="9" fontId="5" fillId="5" borderId="13" xfId="2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left" wrapText="1"/>
    </xf>
    <xf numFmtId="0" fontId="2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2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" fontId="6" fillId="5" borderId="1" xfId="0" applyNumberFormat="1" applyFont="1" applyFill="1" applyBorder="1" applyAlignment="1" applyProtection="1">
      <alignment horizontal="center" vertical="center" textRotation="90" wrapText="1"/>
    </xf>
    <xf numFmtId="0" fontId="3" fillId="4" borderId="1" xfId="0" applyFont="1" applyFill="1" applyBorder="1" applyAlignment="1" applyProtection="1">
      <alignment horizontal="justify" vertical="center" wrapText="1"/>
    </xf>
    <xf numFmtId="169" fontId="3" fillId="4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center" vertical="top"/>
    </xf>
    <xf numFmtId="9" fontId="5" fillId="5" borderId="11" xfId="2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3" fontId="6" fillId="4" borderId="1" xfId="0" applyNumberFormat="1" applyFont="1" applyFill="1" applyBorder="1" applyAlignment="1" applyProtection="1">
      <alignment horizontal="center" vertical="center" wrapText="1"/>
    </xf>
    <xf numFmtId="3" fontId="3" fillId="4" borderId="1" xfId="0" applyNumberFormat="1" applyFont="1" applyFill="1" applyBorder="1" applyAlignment="1" applyProtection="1">
      <alignment horizontal="center" vertical="center"/>
    </xf>
    <xf numFmtId="3" fontId="6" fillId="4" borderId="1" xfId="0" applyNumberFormat="1" applyFont="1" applyFill="1" applyBorder="1" applyAlignment="1" applyProtection="1">
      <alignment horizontal="center" vertical="center" textRotation="90" wrapText="1"/>
    </xf>
    <xf numFmtId="0" fontId="7" fillId="5" borderId="1" xfId="0" applyFont="1" applyFill="1" applyBorder="1" applyAlignment="1" applyProtection="1">
      <alignment horizontal="center" vertical="center" textRotation="90" wrapText="1"/>
    </xf>
    <xf numFmtId="0" fontId="12" fillId="0" borderId="26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9" fontId="18" fillId="5" borderId="12" xfId="2" applyFont="1" applyFill="1" applyBorder="1" applyAlignment="1" applyProtection="1">
      <alignment horizontal="center" vertical="center" wrapText="1"/>
    </xf>
    <xf numFmtId="9" fontId="18" fillId="5" borderId="13" xfId="2" applyFont="1" applyFill="1" applyBorder="1" applyAlignment="1" applyProtection="1">
      <alignment horizontal="center" vertical="center" wrapText="1"/>
    </xf>
    <xf numFmtId="0" fontId="14" fillId="3" borderId="7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23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172" fontId="5" fillId="0" borderId="11" xfId="1" applyNumberFormat="1" applyFont="1" applyFill="1" applyBorder="1" applyAlignment="1" applyProtection="1">
      <alignment horizontal="center" vertical="center" wrapText="1"/>
    </xf>
    <xf numFmtId="172" fontId="5" fillId="0" borderId="8" xfId="1" applyNumberFormat="1" applyFont="1" applyFill="1" applyBorder="1" applyAlignment="1" applyProtection="1">
      <alignment horizontal="center" vertical="center" wrapText="1"/>
    </xf>
    <xf numFmtId="3" fontId="5" fillId="0" borderId="14" xfId="0" applyNumberFormat="1" applyFont="1" applyFill="1" applyBorder="1" applyAlignment="1" applyProtection="1">
      <alignment horizontal="center" vertical="center" wrapText="1"/>
    </xf>
    <xf numFmtId="3" fontId="5" fillId="0" borderId="8" xfId="0" applyNumberFormat="1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wrapText="1"/>
    </xf>
    <xf numFmtId="3" fontId="19" fillId="0" borderId="6" xfId="0" applyNumberFormat="1" applyFont="1" applyBorder="1" applyAlignment="1" applyProtection="1"/>
    <xf numFmtId="0" fontId="3" fillId="4" borderId="14" xfId="0" applyFont="1" applyFill="1" applyBorder="1" applyAlignment="1" applyProtection="1">
      <alignment horizontal="justify" vertical="center" wrapText="1"/>
    </xf>
    <xf numFmtId="169" fontId="3" fillId="4" borderId="14" xfId="0" applyNumberFormat="1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4" fontId="6" fillId="5" borderId="14" xfId="0" applyNumberFormat="1" applyFont="1" applyFill="1" applyBorder="1" applyAlignment="1" applyProtection="1">
      <alignment horizontal="center" vertical="center" textRotation="90" wrapText="1"/>
    </xf>
    <xf numFmtId="0" fontId="7" fillId="5" borderId="14" xfId="0" applyFont="1" applyFill="1" applyBorder="1" applyAlignment="1" applyProtection="1">
      <alignment horizontal="center" vertical="center" textRotation="90" wrapText="1"/>
    </xf>
    <xf numFmtId="3" fontId="5" fillId="4" borderId="14" xfId="0" applyNumberFormat="1" applyFont="1" applyFill="1" applyBorder="1" applyAlignment="1" applyProtection="1">
      <alignment horizontal="center" vertical="center" wrapText="1"/>
    </xf>
    <xf numFmtId="3" fontId="5" fillId="5" borderId="14" xfId="0" applyNumberFormat="1" applyFont="1" applyFill="1" applyBorder="1" applyAlignment="1" applyProtection="1">
      <alignment horizontal="center" vertical="center" wrapText="1"/>
    </xf>
    <xf numFmtId="3" fontId="6" fillId="4" borderId="14" xfId="0" applyNumberFormat="1" applyFont="1" applyFill="1" applyBorder="1" applyAlignment="1" applyProtection="1">
      <alignment horizontal="center" vertical="center" textRotation="90" wrapText="1"/>
    </xf>
    <xf numFmtId="0" fontId="15" fillId="4" borderId="14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172" fontId="5" fillId="2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8" xfId="1" applyNumberFormat="1" applyFont="1" applyFill="1" applyBorder="1" applyAlignment="1" applyProtection="1">
      <alignment horizontal="center" vertical="center" wrapText="1"/>
      <protection locked="0"/>
    </xf>
    <xf numFmtId="172" fontId="5" fillId="5" borderId="13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20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38100</xdr:rowOff>
    </xdr:from>
    <xdr:to>
      <xdr:col>16</xdr:col>
      <xdr:colOff>85725</xdr:colOff>
      <xdr:row>2</xdr:row>
      <xdr:rowOff>171450</xdr:rowOff>
    </xdr:to>
    <xdr:pic>
      <xdr:nvPicPr>
        <xdr:cNvPr id="222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68350" y="38100"/>
          <a:ext cx="876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1809750</xdr:colOff>
      <xdr:row>0</xdr:row>
      <xdr:rowOff>19050</xdr:rowOff>
    </xdr:from>
    <xdr:to>
      <xdr:col>5</xdr:col>
      <xdr:colOff>57150</xdr:colOff>
      <xdr:row>2</xdr:row>
      <xdr:rowOff>171450</xdr:rowOff>
    </xdr:to>
    <xdr:pic>
      <xdr:nvPicPr>
        <xdr:cNvPr id="222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9050"/>
          <a:ext cx="457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657225</xdr:colOff>
      <xdr:row>0</xdr:row>
      <xdr:rowOff>38100</xdr:rowOff>
    </xdr:from>
    <xdr:to>
      <xdr:col>17</xdr:col>
      <xdr:colOff>85725</xdr:colOff>
      <xdr:row>2</xdr:row>
      <xdr:rowOff>171450</xdr:rowOff>
    </xdr:to>
    <xdr:pic>
      <xdr:nvPicPr>
        <xdr:cNvPr id="119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38100"/>
          <a:ext cx="8763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1809750</xdr:colOff>
      <xdr:row>0</xdr:row>
      <xdr:rowOff>19050</xdr:rowOff>
    </xdr:from>
    <xdr:to>
      <xdr:col>4</xdr:col>
      <xdr:colOff>447675</xdr:colOff>
      <xdr:row>2</xdr:row>
      <xdr:rowOff>171450</xdr:rowOff>
    </xdr:to>
    <xdr:pic>
      <xdr:nvPicPr>
        <xdr:cNvPr id="1198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19050"/>
          <a:ext cx="457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114"/>
  <sheetViews>
    <sheetView view="pageBreakPreview" topLeftCell="A96" zoomScale="125" zoomScaleNormal="125" zoomScaleSheetLayoutView="125" zoomScalePageLayoutView="80" workbookViewId="0">
      <selection activeCell="D114" sqref="D114:I114"/>
    </sheetView>
  </sheetViews>
  <sheetFormatPr baseColWidth="10" defaultRowHeight="15" x14ac:dyDescent="0.25"/>
  <cols>
    <col min="1" max="1" width="5.85546875" style="16" customWidth="1"/>
    <col min="2" max="2" width="25" style="16" customWidth="1"/>
    <col min="3" max="3" width="27.28515625" style="1" customWidth="1"/>
    <col min="4" max="4" width="25.57031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20" width="10.8554687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140" t="s">
        <v>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</row>
    <row r="2" spans="1:22" s="16" customFormat="1" ht="15" customHeight="1" x14ac:dyDescent="0.25">
      <c r="A2" s="140" t="s">
        <v>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s="13" customFormat="1" ht="24" customHeight="1" x14ac:dyDescent="0.25">
      <c r="A4" s="116" t="s">
        <v>28</v>
      </c>
      <c r="B4" s="117"/>
      <c r="C4" s="117"/>
      <c r="D4" s="117"/>
      <c r="E4" s="117"/>
      <c r="F4" s="118"/>
      <c r="G4" s="111"/>
      <c r="H4" s="111"/>
      <c r="I4" s="111"/>
      <c r="J4" s="111"/>
      <c r="K4" s="111"/>
      <c r="L4" s="112"/>
      <c r="M4" s="110" t="s">
        <v>111</v>
      </c>
      <c r="N4" s="111"/>
      <c r="O4" s="111"/>
      <c r="P4" s="112"/>
      <c r="Q4" s="142" t="s">
        <v>30</v>
      </c>
      <c r="R4" s="143"/>
      <c r="S4" s="143"/>
      <c r="T4" s="143"/>
      <c r="U4" s="143"/>
      <c r="V4" s="144"/>
    </row>
    <row r="5" spans="1:22" s="13" customFormat="1" ht="24" customHeight="1" x14ac:dyDescent="0.25">
      <c r="A5" s="119" t="s">
        <v>29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45" t="s">
        <v>31</v>
      </c>
      <c r="N5" s="145"/>
      <c r="O5" s="145"/>
      <c r="P5" s="145"/>
      <c r="Q5" s="145"/>
      <c r="R5" s="145"/>
      <c r="S5" s="145"/>
      <c r="T5" s="145"/>
      <c r="U5" s="145"/>
      <c r="V5" s="145"/>
    </row>
    <row r="6" spans="1:22" s="13" customFormat="1" ht="6" customHeigh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33"/>
    </row>
    <row r="7" spans="1:22" ht="15.75" customHeight="1" x14ac:dyDescent="0.25">
      <c r="A7" s="123" t="s">
        <v>3</v>
      </c>
      <c r="B7" s="124" t="s">
        <v>16</v>
      </c>
      <c r="C7" s="124" t="s">
        <v>0</v>
      </c>
      <c r="D7" s="121" t="s">
        <v>4</v>
      </c>
      <c r="E7" s="122" t="s">
        <v>1</v>
      </c>
      <c r="F7" s="122" t="s">
        <v>2</v>
      </c>
      <c r="G7" s="122" t="s">
        <v>104</v>
      </c>
      <c r="H7" s="122" t="s">
        <v>107</v>
      </c>
      <c r="I7" s="134" t="s">
        <v>5</v>
      </c>
      <c r="J7" s="121" t="s">
        <v>18</v>
      </c>
      <c r="K7" s="132" t="s">
        <v>21</v>
      </c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7" t="s">
        <v>27</v>
      </c>
    </row>
    <row r="8" spans="1:22" ht="27" customHeight="1" x14ac:dyDescent="0.25">
      <c r="A8" s="123"/>
      <c r="B8" s="124"/>
      <c r="C8" s="124"/>
      <c r="D8" s="121"/>
      <c r="E8" s="122"/>
      <c r="F8" s="122"/>
      <c r="G8" s="122"/>
      <c r="H8" s="122"/>
      <c r="I8" s="134"/>
      <c r="J8" s="121"/>
      <c r="K8" s="131" t="s">
        <v>6</v>
      </c>
      <c r="L8" s="131"/>
      <c r="M8" s="131" t="s">
        <v>19</v>
      </c>
      <c r="N8" s="131"/>
      <c r="O8" s="131" t="s">
        <v>20</v>
      </c>
      <c r="P8" s="131"/>
      <c r="Q8" s="131" t="s">
        <v>7</v>
      </c>
      <c r="R8" s="131"/>
      <c r="S8" s="131" t="s">
        <v>8</v>
      </c>
      <c r="T8" s="131"/>
      <c r="U8" s="133" t="s">
        <v>24</v>
      </c>
      <c r="V8" s="137"/>
    </row>
    <row r="9" spans="1:22" ht="27" customHeight="1" x14ac:dyDescent="0.25">
      <c r="A9" s="123"/>
      <c r="B9" s="124"/>
      <c r="C9" s="124"/>
      <c r="D9" s="121"/>
      <c r="E9" s="122"/>
      <c r="F9" s="122"/>
      <c r="G9" s="122"/>
      <c r="H9" s="122"/>
      <c r="I9" s="134"/>
      <c r="J9" s="121"/>
      <c r="K9" s="21" t="s">
        <v>22</v>
      </c>
      <c r="L9" s="22" t="s">
        <v>23</v>
      </c>
      <c r="M9" s="21" t="s">
        <v>22</v>
      </c>
      <c r="N9" s="22" t="s">
        <v>23</v>
      </c>
      <c r="O9" s="21" t="s">
        <v>22</v>
      </c>
      <c r="P9" s="22" t="s">
        <v>23</v>
      </c>
      <c r="Q9" s="21" t="s">
        <v>22</v>
      </c>
      <c r="R9" s="22" t="s">
        <v>23</v>
      </c>
      <c r="S9" s="21" t="s">
        <v>22</v>
      </c>
      <c r="T9" s="22" t="s">
        <v>23</v>
      </c>
      <c r="U9" s="133"/>
      <c r="V9" s="137"/>
    </row>
    <row r="10" spans="1:22" ht="23.25" customHeight="1" x14ac:dyDescent="0.25">
      <c r="A10" s="102"/>
      <c r="B10" s="105"/>
      <c r="C10" s="93"/>
      <c r="D10" s="92" t="s">
        <v>32</v>
      </c>
      <c r="E10" s="93" t="s">
        <v>33</v>
      </c>
      <c r="F10" s="93">
        <v>7</v>
      </c>
      <c r="G10" s="97">
        <v>1</v>
      </c>
      <c r="H10" s="97">
        <v>0</v>
      </c>
      <c r="I10" s="107">
        <v>2.4</v>
      </c>
      <c r="J10" s="2" t="s">
        <v>86</v>
      </c>
      <c r="K10" s="54">
        <f>58749802+20192297</f>
        <v>78942099</v>
      </c>
      <c r="L10" s="24"/>
      <c r="M10" s="4"/>
      <c r="N10" s="24"/>
      <c r="O10" s="4"/>
      <c r="P10" s="24"/>
      <c r="Q10" s="4"/>
      <c r="R10" s="24"/>
      <c r="S10" s="19">
        <f>+K10+M10+O10+Q10</f>
        <v>78942099</v>
      </c>
      <c r="T10" s="19">
        <f t="shared" ref="T10:T78" si="0">+L10+N10+P10+R10</f>
        <v>0</v>
      </c>
      <c r="U10" s="20">
        <f t="shared" ref="U10:U61" si="1">+T10/S10*100</f>
        <v>0</v>
      </c>
      <c r="V10" s="35"/>
    </row>
    <row r="11" spans="1:22" ht="23.25" customHeight="1" x14ac:dyDescent="0.25">
      <c r="A11" s="102"/>
      <c r="B11" s="105"/>
      <c r="C11" s="93"/>
      <c r="D11" s="93"/>
      <c r="E11" s="93"/>
      <c r="F11" s="93"/>
      <c r="G11" s="97"/>
      <c r="H11" s="97"/>
      <c r="I11" s="107"/>
      <c r="J11" s="2" t="s">
        <v>103</v>
      </c>
      <c r="K11" s="58">
        <v>30000000</v>
      </c>
      <c r="L11" s="53"/>
      <c r="M11" s="45"/>
      <c r="N11" s="53"/>
      <c r="O11" s="45"/>
      <c r="P11" s="53"/>
      <c r="Q11" s="45"/>
      <c r="R11" s="53"/>
      <c r="S11" s="69"/>
      <c r="T11" s="69"/>
      <c r="U11" s="70"/>
      <c r="V11" s="89"/>
    </row>
    <row r="12" spans="1:22" ht="23.25" customHeight="1" thickBot="1" x14ac:dyDescent="0.3">
      <c r="A12" s="103"/>
      <c r="B12" s="106"/>
      <c r="C12" s="94"/>
      <c r="D12" s="94"/>
      <c r="E12" s="93"/>
      <c r="F12" s="93"/>
      <c r="G12" s="97"/>
      <c r="H12" s="97"/>
      <c r="I12" s="107"/>
      <c r="J12" s="68" t="s">
        <v>94</v>
      </c>
      <c r="K12" s="58">
        <v>0</v>
      </c>
      <c r="L12" s="53"/>
      <c r="M12" s="45"/>
      <c r="N12" s="46"/>
      <c r="O12" s="45"/>
      <c r="P12" s="46"/>
      <c r="Q12" s="45"/>
      <c r="R12" s="46"/>
      <c r="S12" s="69">
        <f t="shared" ref="S12:S78" si="2">+K12+M12+O12+Q12</f>
        <v>0</v>
      </c>
      <c r="T12" s="69">
        <f t="shared" si="0"/>
        <v>0</v>
      </c>
      <c r="U12" s="70" t="e">
        <f t="shared" si="1"/>
        <v>#DIV/0!</v>
      </c>
      <c r="V12" s="47"/>
    </row>
    <row r="13" spans="1:22" ht="34.5" customHeight="1" x14ac:dyDescent="0.25">
      <c r="A13" s="101">
        <v>2</v>
      </c>
      <c r="B13" s="104"/>
      <c r="C13" s="113" t="s">
        <v>34</v>
      </c>
      <c r="D13" s="92" t="s">
        <v>35</v>
      </c>
      <c r="E13" s="95" t="s">
        <v>33</v>
      </c>
      <c r="F13" s="95">
        <v>2.5</v>
      </c>
      <c r="G13" s="96">
        <v>2.3519999999999999</v>
      </c>
      <c r="H13" s="96">
        <v>0</v>
      </c>
      <c r="I13" s="127">
        <v>7.0000000000000007E-2</v>
      </c>
      <c r="J13" s="6" t="s">
        <v>93</v>
      </c>
      <c r="K13" s="56">
        <v>300000000</v>
      </c>
      <c r="L13" s="29"/>
      <c r="M13" s="7"/>
      <c r="N13" s="27"/>
      <c r="O13" s="7"/>
      <c r="P13" s="27"/>
      <c r="Q13" s="7"/>
      <c r="R13" s="64"/>
      <c r="S13" s="71">
        <f t="shared" si="2"/>
        <v>300000000</v>
      </c>
      <c r="T13" s="71">
        <f t="shared" si="0"/>
        <v>0</v>
      </c>
      <c r="U13" s="72">
        <f>+T13/S13*100</f>
        <v>0</v>
      </c>
      <c r="V13" s="73"/>
    </row>
    <row r="14" spans="1:22" ht="34.5" customHeight="1" thickBot="1" x14ac:dyDescent="0.3">
      <c r="A14" s="102"/>
      <c r="B14" s="105"/>
      <c r="C14" s="114"/>
      <c r="D14" s="94"/>
      <c r="E14" s="93"/>
      <c r="F14" s="93"/>
      <c r="G14" s="97"/>
      <c r="H14" s="97"/>
      <c r="I14" s="107"/>
      <c r="J14" s="17" t="s">
        <v>100</v>
      </c>
      <c r="K14" s="55">
        <v>0</v>
      </c>
      <c r="L14" s="48"/>
      <c r="M14" s="18"/>
      <c r="N14" s="60"/>
      <c r="O14" s="18"/>
      <c r="P14" s="60"/>
      <c r="Q14" s="18"/>
      <c r="R14" s="48"/>
      <c r="S14" s="19">
        <f t="shared" si="2"/>
        <v>0</v>
      </c>
      <c r="T14" s="19">
        <f t="shared" si="0"/>
        <v>0</v>
      </c>
      <c r="U14" s="20" t="e">
        <f>+T14/S14*100</f>
        <v>#DIV/0!</v>
      </c>
      <c r="V14" s="74"/>
    </row>
    <row r="15" spans="1:22" ht="36" hidden="1" customHeight="1" thickBot="1" x14ac:dyDescent="0.3">
      <c r="A15" s="102"/>
      <c r="B15" s="105"/>
      <c r="C15" s="114"/>
      <c r="D15" s="92"/>
      <c r="E15" s="93"/>
      <c r="F15" s="93"/>
      <c r="G15" s="97"/>
      <c r="H15" s="97"/>
      <c r="I15" s="107"/>
      <c r="J15" s="2"/>
      <c r="K15" s="54">
        <v>0</v>
      </c>
      <c r="L15" s="24"/>
      <c r="M15" s="4"/>
      <c r="N15" s="24"/>
      <c r="O15" s="4"/>
      <c r="P15" s="24"/>
      <c r="Q15" s="4">
        <v>800000</v>
      </c>
      <c r="R15" s="24"/>
      <c r="S15" s="19">
        <f t="shared" si="2"/>
        <v>800000</v>
      </c>
      <c r="T15" s="19">
        <f t="shared" si="0"/>
        <v>0</v>
      </c>
      <c r="U15" s="20">
        <f t="shared" si="1"/>
        <v>0</v>
      </c>
      <c r="V15" s="75"/>
    </row>
    <row r="16" spans="1:22" ht="36" hidden="1" customHeight="1" x14ac:dyDescent="0.25">
      <c r="A16" s="102"/>
      <c r="B16" s="105"/>
      <c r="C16" s="114"/>
      <c r="D16" s="94"/>
      <c r="E16" s="93"/>
      <c r="F16" s="93"/>
      <c r="G16" s="97"/>
      <c r="H16" s="97"/>
      <c r="I16" s="107"/>
      <c r="J16" s="2"/>
      <c r="K16" s="54"/>
      <c r="L16" s="53"/>
      <c r="M16" s="45"/>
      <c r="N16" s="53"/>
      <c r="O16" s="45"/>
      <c r="P16" s="53"/>
      <c r="Q16" s="45"/>
      <c r="R16" s="53"/>
      <c r="S16" s="19">
        <f t="shared" si="2"/>
        <v>0</v>
      </c>
      <c r="T16" s="19"/>
      <c r="U16" s="20"/>
      <c r="V16" s="76"/>
    </row>
    <row r="17" spans="1:22" ht="23.25" hidden="1" customHeight="1" thickBot="1" x14ac:dyDescent="0.3">
      <c r="A17" s="103"/>
      <c r="B17" s="106"/>
      <c r="C17" s="115"/>
      <c r="D17" s="67"/>
      <c r="E17" s="94"/>
      <c r="F17" s="94"/>
      <c r="G17" s="98"/>
      <c r="H17" s="98"/>
      <c r="I17" s="108"/>
      <c r="J17" s="8"/>
      <c r="K17" s="57"/>
      <c r="L17" s="28"/>
      <c r="M17" s="9"/>
      <c r="N17" s="28"/>
      <c r="O17" s="9"/>
      <c r="P17" s="28"/>
      <c r="Q17" s="9"/>
      <c r="R17" s="28"/>
      <c r="S17" s="77">
        <f t="shared" si="2"/>
        <v>0</v>
      </c>
      <c r="T17" s="77">
        <f t="shared" si="0"/>
        <v>0</v>
      </c>
      <c r="U17" s="78" t="e">
        <f t="shared" si="1"/>
        <v>#DIV/0!</v>
      </c>
      <c r="V17" s="79"/>
    </row>
    <row r="18" spans="1:22" ht="23.25" customHeight="1" x14ac:dyDescent="0.25">
      <c r="A18" s="101">
        <v>3</v>
      </c>
      <c r="B18" s="104"/>
      <c r="C18" s="93" t="s">
        <v>36</v>
      </c>
      <c r="D18" s="93" t="s">
        <v>37</v>
      </c>
      <c r="E18" s="93" t="s">
        <v>33</v>
      </c>
      <c r="F18" s="93">
        <v>26</v>
      </c>
      <c r="G18" s="97">
        <v>26</v>
      </c>
      <c r="H18" s="97">
        <v>0</v>
      </c>
      <c r="I18" s="107">
        <v>1</v>
      </c>
      <c r="J18" s="17" t="s">
        <v>87</v>
      </c>
      <c r="K18" s="55">
        <v>34105530</v>
      </c>
      <c r="L18" s="23"/>
      <c r="M18" s="18"/>
      <c r="N18" s="60"/>
      <c r="O18" s="18"/>
      <c r="P18" s="60"/>
      <c r="Q18" s="18"/>
      <c r="R18" s="60"/>
      <c r="S18" s="19">
        <f t="shared" si="2"/>
        <v>34105530</v>
      </c>
      <c r="T18" s="19">
        <f t="shared" si="0"/>
        <v>0</v>
      </c>
      <c r="U18" s="20">
        <f>+T18/S18*100</f>
        <v>0</v>
      </c>
      <c r="V18" s="61"/>
    </row>
    <row r="19" spans="1:22" ht="23.25" hidden="1" customHeight="1" x14ac:dyDescent="0.25">
      <c r="A19" s="102"/>
      <c r="B19" s="105"/>
      <c r="C19" s="93"/>
      <c r="D19" s="93"/>
      <c r="E19" s="93"/>
      <c r="F19" s="93"/>
      <c r="G19" s="97"/>
      <c r="H19" s="97"/>
      <c r="I19" s="107"/>
      <c r="J19" s="2" t="s">
        <v>88</v>
      </c>
      <c r="K19" s="54"/>
      <c r="L19" s="24"/>
      <c r="M19" s="4"/>
      <c r="N19" s="25"/>
      <c r="O19" s="4"/>
      <c r="P19" s="25"/>
      <c r="Q19" s="4"/>
      <c r="R19" s="25"/>
      <c r="S19" s="19">
        <f t="shared" si="2"/>
        <v>0</v>
      </c>
      <c r="T19" s="19">
        <f t="shared" si="0"/>
        <v>0</v>
      </c>
      <c r="U19" s="20" t="e">
        <f t="shared" si="1"/>
        <v>#DIV/0!</v>
      </c>
      <c r="V19" s="36"/>
    </row>
    <row r="20" spans="1:22" ht="36" hidden="1" customHeight="1" x14ac:dyDescent="0.25">
      <c r="A20" s="102"/>
      <c r="B20" s="105"/>
      <c r="C20" s="93"/>
      <c r="D20" s="93"/>
      <c r="E20" s="93"/>
      <c r="F20" s="93"/>
      <c r="G20" s="97"/>
      <c r="H20" s="97"/>
      <c r="I20" s="107"/>
      <c r="J20" s="2" t="s">
        <v>106</v>
      </c>
      <c r="K20" s="54">
        <f>29333+18700+19532+8690</f>
        <v>76255</v>
      </c>
      <c r="L20" s="24"/>
      <c r="M20" s="4"/>
      <c r="N20" s="25"/>
      <c r="O20" s="4"/>
      <c r="P20" s="25"/>
      <c r="Q20" s="4"/>
      <c r="R20" s="60"/>
      <c r="S20" s="19">
        <f t="shared" si="2"/>
        <v>76255</v>
      </c>
      <c r="T20" s="19"/>
      <c r="U20" s="20"/>
      <c r="V20" s="36"/>
    </row>
    <row r="21" spans="1:22" ht="33" customHeight="1" x14ac:dyDescent="0.25">
      <c r="A21" s="102"/>
      <c r="B21" s="105"/>
      <c r="C21" s="93"/>
      <c r="D21" s="93"/>
      <c r="E21" s="93"/>
      <c r="F21" s="93"/>
      <c r="G21" s="97"/>
      <c r="H21" s="97"/>
      <c r="I21" s="107"/>
      <c r="J21" s="2" t="s">
        <v>91</v>
      </c>
      <c r="K21" s="54">
        <v>40000000</v>
      </c>
      <c r="L21" s="24"/>
      <c r="M21" s="4"/>
      <c r="N21" s="25"/>
      <c r="O21" s="4"/>
      <c r="P21" s="25"/>
      <c r="Q21" s="4"/>
      <c r="R21" s="48"/>
      <c r="S21" s="19">
        <f t="shared" si="2"/>
        <v>40000000</v>
      </c>
      <c r="T21" s="19">
        <f t="shared" si="0"/>
        <v>0</v>
      </c>
      <c r="U21" s="20">
        <f t="shared" si="1"/>
        <v>0</v>
      </c>
      <c r="V21" s="36"/>
    </row>
    <row r="22" spans="1:22" ht="33" customHeight="1" thickBot="1" x14ac:dyDescent="0.3">
      <c r="A22" s="102"/>
      <c r="B22" s="105"/>
      <c r="C22" s="93"/>
      <c r="D22" s="93"/>
      <c r="E22" s="93"/>
      <c r="F22" s="93"/>
      <c r="G22" s="97"/>
      <c r="H22" s="97"/>
      <c r="I22" s="107"/>
      <c r="J22" s="2" t="s">
        <v>98</v>
      </c>
      <c r="K22" s="58">
        <v>20000000</v>
      </c>
      <c r="L22" s="24"/>
      <c r="M22" s="45"/>
      <c r="N22" s="46"/>
      <c r="O22" s="45"/>
      <c r="P22" s="46"/>
      <c r="Q22" s="45"/>
      <c r="R22" s="59"/>
      <c r="S22" s="19">
        <f t="shared" si="2"/>
        <v>20000000</v>
      </c>
      <c r="T22" s="19"/>
      <c r="U22" s="20"/>
      <c r="V22" s="47"/>
    </row>
    <row r="23" spans="1:22" ht="33" hidden="1" customHeight="1" x14ac:dyDescent="0.25">
      <c r="A23" s="102"/>
      <c r="B23" s="105"/>
      <c r="C23" s="93"/>
      <c r="D23" s="93"/>
      <c r="E23" s="93"/>
      <c r="F23" s="93"/>
      <c r="G23" s="97"/>
      <c r="H23" s="97"/>
      <c r="I23" s="107"/>
      <c r="J23" s="2"/>
      <c r="K23" s="54"/>
      <c r="L23" s="24"/>
      <c r="M23" s="45"/>
      <c r="N23" s="46"/>
      <c r="O23" s="45"/>
      <c r="P23" s="46"/>
      <c r="Q23" s="45"/>
      <c r="R23" s="49"/>
      <c r="S23" s="19">
        <f t="shared" si="2"/>
        <v>0</v>
      </c>
      <c r="T23" s="19"/>
      <c r="U23" s="20"/>
      <c r="V23" s="47"/>
    </row>
    <row r="24" spans="1:22" ht="34.5" hidden="1" customHeight="1" thickBot="1" x14ac:dyDescent="0.3">
      <c r="A24" s="103"/>
      <c r="B24" s="106"/>
      <c r="C24" s="94"/>
      <c r="D24" s="94"/>
      <c r="E24" s="94"/>
      <c r="F24" s="94"/>
      <c r="G24" s="98"/>
      <c r="H24" s="98"/>
      <c r="I24" s="108"/>
      <c r="J24" s="2" t="s">
        <v>99</v>
      </c>
      <c r="K24" s="54"/>
      <c r="L24" s="24"/>
      <c r="M24" s="9"/>
      <c r="N24" s="26"/>
      <c r="O24" s="9"/>
      <c r="P24" s="26"/>
      <c r="Q24" s="9"/>
      <c r="R24" s="26"/>
      <c r="S24" s="19">
        <f t="shared" si="2"/>
        <v>0</v>
      </c>
      <c r="T24" s="19">
        <f t="shared" si="0"/>
        <v>0</v>
      </c>
      <c r="U24" s="20" t="e">
        <f t="shared" si="1"/>
        <v>#DIV/0!</v>
      </c>
      <c r="V24" s="37"/>
    </row>
    <row r="25" spans="1:22" ht="23.25" customHeight="1" x14ac:dyDescent="0.25">
      <c r="A25" s="101">
        <v>4</v>
      </c>
      <c r="B25" s="104"/>
      <c r="C25" s="95" t="s">
        <v>38</v>
      </c>
      <c r="D25" s="95" t="s">
        <v>39</v>
      </c>
      <c r="E25" s="95" t="s">
        <v>33</v>
      </c>
      <c r="F25" s="95">
        <v>4</v>
      </c>
      <c r="G25" s="96">
        <v>3.46</v>
      </c>
      <c r="H25" s="96">
        <v>0</v>
      </c>
      <c r="I25" s="127">
        <v>0.27</v>
      </c>
      <c r="J25" s="6" t="s">
        <v>40</v>
      </c>
      <c r="K25" s="56">
        <v>0</v>
      </c>
      <c r="L25" s="29"/>
      <c r="M25" s="7"/>
      <c r="N25" s="29"/>
      <c r="O25" s="7"/>
      <c r="P25" s="29"/>
      <c r="Q25" s="7"/>
      <c r="R25" s="29"/>
      <c r="S25" s="19">
        <f t="shared" si="2"/>
        <v>0</v>
      </c>
      <c r="T25" s="19">
        <f t="shared" si="0"/>
        <v>0</v>
      </c>
      <c r="U25" s="20" t="e">
        <f>+T25/S25*100</f>
        <v>#DIV/0!</v>
      </c>
      <c r="V25" s="40"/>
    </row>
    <row r="26" spans="1:22" ht="23.25" hidden="1" customHeight="1" x14ac:dyDescent="0.25">
      <c r="A26" s="102"/>
      <c r="B26" s="105"/>
      <c r="C26" s="93"/>
      <c r="D26" s="93"/>
      <c r="E26" s="93"/>
      <c r="F26" s="93"/>
      <c r="G26" s="97"/>
      <c r="H26" s="97"/>
      <c r="I26" s="107"/>
      <c r="J26" s="2"/>
      <c r="K26" s="62"/>
      <c r="L26" s="24"/>
      <c r="M26" s="4"/>
      <c r="N26" s="24"/>
      <c r="O26" s="4"/>
      <c r="P26" s="24"/>
      <c r="Q26" s="4">
        <v>1200000</v>
      </c>
      <c r="R26" s="23"/>
      <c r="S26" s="19">
        <f t="shared" si="2"/>
        <v>1200000</v>
      </c>
      <c r="T26" s="19">
        <f t="shared" si="0"/>
        <v>0</v>
      </c>
      <c r="U26" s="20">
        <f t="shared" si="1"/>
        <v>0</v>
      </c>
      <c r="V26" s="35"/>
    </row>
    <row r="27" spans="1:22" ht="23.25" hidden="1" customHeight="1" x14ac:dyDescent="0.25">
      <c r="A27" s="102"/>
      <c r="B27" s="105"/>
      <c r="C27" s="93"/>
      <c r="D27" s="93"/>
      <c r="E27" s="93"/>
      <c r="F27" s="93"/>
      <c r="G27" s="97"/>
      <c r="H27" s="97"/>
      <c r="I27" s="107"/>
      <c r="J27" s="2"/>
      <c r="K27" s="54"/>
      <c r="L27" s="24"/>
      <c r="M27" s="4"/>
      <c r="N27" s="25"/>
      <c r="O27" s="4"/>
      <c r="P27" s="25"/>
      <c r="Q27" s="4"/>
      <c r="R27" s="23"/>
      <c r="S27" s="19">
        <f t="shared" si="2"/>
        <v>0</v>
      </c>
      <c r="T27" s="19">
        <f t="shared" si="0"/>
        <v>0</v>
      </c>
      <c r="U27" s="20" t="e">
        <f t="shared" si="1"/>
        <v>#DIV/0!</v>
      </c>
      <c r="V27" s="36"/>
    </row>
    <row r="28" spans="1:22" ht="34.5" hidden="1" customHeight="1" thickBot="1" x14ac:dyDescent="0.3">
      <c r="A28" s="103"/>
      <c r="B28" s="106"/>
      <c r="C28" s="94"/>
      <c r="D28" s="93"/>
      <c r="E28" s="93"/>
      <c r="F28" s="93"/>
      <c r="G28" s="97"/>
      <c r="H28" s="97"/>
      <c r="I28" s="107"/>
      <c r="J28" s="2" t="s">
        <v>99</v>
      </c>
      <c r="K28" s="55">
        <v>0</v>
      </c>
      <c r="L28" s="24"/>
      <c r="M28" s="9"/>
      <c r="N28" s="26"/>
      <c r="O28" s="9"/>
      <c r="P28" s="26"/>
      <c r="Q28" s="9"/>
      <c r="R28" s="26"/>
      <c r="S28" s="19">
        <f t="shared" si="2"/>
        <v>0</v>
      </c>
      <c r="T28" s="19">
        <f t="shared" si="0"/>
        <v>0</v>
      </c>
      <c r="U28" s="20" t="e">
        <f t="shared" si="1"/>
        <v>#DIV/0!</v>
      </c>
      <c r="V28" s="37"/>
    </row>
    <row r="29" spans="1:22" ht="34.5" customHeight="1" thickBot="1" x14ac:dyDescent="0.3">
      <c r="A29" s="65"/>
      <c r="B29" s="66"/>
      <c r="C29" s="43"/>
      <c r="D29" s="93"/>
      <c r="E29" s="93"/>
      <c r="F29" s="93"/>
      <c r="G29" s="98"/>
      <c r="H29" s="98"/>
      <c r="I29" s="107"/>
      <c r="J29" s="2" t="s">
        <v>103</v>
      </c>
      <c r="K29" s="55">
        <f>20758782+34570000+17</f>
        <v>55328799</v>
      </c>
      <c r="L29" s="23"/>
      <c r="M29" s="80"/>
      <c r="N29" s="81"/>
      <c r="O29" s="80"/>
      <c r="P29" s="81"/>
      <c r="Q29" s="80"/>
      <c r="R29" s="81"/>
      <c r="S29" s="19"/>
      <c r="T29" s="19"/>
      <c r="U29" s="20"/>
      <c r="V29" s="82"/>
    </row>
    <row r="30" spans="1:22" ht="23.25" customHeight="1" x14ac:dyDescent="0.25">
      <c r="A30" s="101">
        <v>5</v>
      </c>
      <c r="B30" s="105" t="s">
        <v>41</v>
      </c>
      <c r="C30" s="93" t="s">
        <v>42</v>
      </c>
      <c r="D30" s="93" t="s">
        <v>43</v>
      </c>
      <c r="E30" s="93">
        <v>0</v>
      </c>
      <c r="F30" s="93">
        <v>6</v>
      </c>
      <c r="G30" s="96">
        <v>0</v>
      </c>
      <c r="H30" s="96">
        <v>0</v>
      </c>
      <c r="I30" s="107">
        <v>1</v>
      </c>
      <c r="J30" s="6" t="s">
        <v>68</v>
      </c>
      <c r="K30" s="56"/>
      <c r="L30" s="27"/>
      <c r="M30" s="7"/>
      <c r="N30" s="27"/>
      <c r="O30" s="7"/>
      <c r="P30" s="27"/>
      <c r="Q30" s="7"/>
      <c r="R30" s="27"/>
      <c r="S30" s="19">
        <f t="shared" si="2"/>
        <v>0</v>
      </c>
      <c r="T30" s="19">
        <f t="shared" si="0"/>
        <v>0</v>
      </c>
      <c r="U30" s="20" t="e">
        <f>+T30/S30*100</f>
        <v>#DIV/0!</v>
      </c>
      <c r="V30" s="38"/>
    </row>
    <row r="31" spans="1:22" ht="23.25" customHeight="1" thickBot="1" x14ac:dyDescent="0.3">
      <c r="A31" s="102"/>
      <c r="B31" s="105"/>
      <c r="C31" s="93"/>
      <c r="D31" s="93"/>
      <c r="E31" s="93"/>
      <c r="F31" s="93"/>
      <c r="G31" s="97"/>
      <c r="H31" s="97"/>
      <c r="I31" s="107"/>
      <c r="J31" s="2" t="s">
        <v>69</v>
      </c>
      <c r="K31" s="54"/>
      <c r="L31" s="25"/>
      <c r="M31" s="4"/>
      <c r="N31" s="25"/>
      <c r="O31" s="4"/>
      <c r="P31" s="25"/>
      <c r="Q31" s="4"/>
      <c r="R31" s="25"/>
      <c r="S31" s="19">
        <f t="shared" si="2"/>
        <v>0</v>
      </c>
      <c r="T31" s="19">
        <f t="shared" si="0"/>
        <v>0</v>
      </c>
      <c r="U31" s="20" t="e">
        <f t="shared" si="1"/>
        <v>#DIV/0!</v>
      </c>
      <c r="V31" s="36"/>
    </row>
    <row r="32" spans="1:22" ht="23.25" hidden="1" customHeight="1" x14ac:dyDescent="0.25">
      <c r="A32" s="102"/>
      <c r="B32" s="105"/>
      <c r="C32" s="93"/>
      <c r="D32" s="93"/>
      <c r="E32" s="93"/>
      <c r="F32" s="93"/>
      <c r="G32" s="97"/>
      <c r="H32" s="97"/>
      <c r="I32" s="107"/>
      <c r="J32" s="2"/>
      <c r="K32" s="54"/>
      <c r="L32" s="24"/>
      <c r="M32" s="4"/>
      <c r="N32" s="24"/>
      <c r="O32" s="4"/>
      <c r="P32" s="24"/>
      <c r="Q32" s="4"/>
      <c r="R32" s="24"/>
      <c r="S32" s="19">
        <f t="shared" si="2"/>
        <v>0</v>
      </c>
      <c r="T32" s="19">
        <f t="shared" si="0"/>
        <v>0</v>
      </c>
      <c r="U32" s="20" t="e">
        <f t="shared" si="1"/>
        <v>#DIV/0!</v>
      </c>
      <c r="V32" s="35"/>
    </row>
    <row r="33" spans="1:22" ht="23.25" hidden="1" customHeight="1" thickBot="1" x14ac:dyDescent="0.3">
      <c r="A33" s="103"/>
      <c r="B33" s="106"/>
      <c r="C33" s="94"/>
      <c r="D33" s="94"/>
      <c r="E33" s="94"/>
      <c r="F33" s="94"/>
      <c r="G33" s="98"/>
      <c r="H33" s="98"/>
      <c r="I33" s="108"/>
      <c r="J33" s="8"/>
      <c r="K33" s="57"/>
      <c r="L33" s="28"/>
      <c r="M33" s="9"/>
      <c r="N33" s="28"/>
      <c r="O33" s="9"/>
      <c r="P33" s="28"/>
      <c r="Q33" s="9"/>
      <c r="R33" s="28"/>
      <c r="S33" s="19">
        <f t="shared" si="2"/>
        <v>0</v>
      </c>
      <c r="T33" s="19">
        <f t="shared" si="0"/>
        <v>0</v>
      </c>
      <c r="U33" s="20" t="e">
        <f t="shared" si="1"/>
        <v>#DIV/0!</v>
      </c>
      <c r="V33" s="39"/>
    </row>
    <row r="34" spans="1:22" ht="23.25" customHeight="1" x14ac:dyDescent="0.25">
      <c r="A34" s="101">
        <v>6</v>
      </c>
      <c r="B34" s="105"/>
      <c r="C34" s="95" t="s">
        <v>44</v>
      </c>
      <c r="D34" s="95" t="s">
        <v>45</v>
      </c>
      <c r="E34" s="95">
        <v>0</v>
      </c>
      <c r="F34" s="95">
        <v>3</v>
      </c>
      <c r="G34" s="96">
        <v>0</v>
      </c>
      <c r="H34" s="96">
        <v>0</v>
      </c>
      <c r="I34" s="107">
        <v>1</v>
      </c>
      <c r="J34" s="6" t="s">
        <v>65</v>
      </c>
      <c r="K34" s="56"/>
      <c r="L34" s="27"/>
      <c r="M34" s="7"/>
      <c r="N34" s="27"/>
      <c r="O34" s="7"/>
      <c r="P34" s="27"/>
      <c r="Q34" s="7"/>
      <c r="R34" s="27"/>
      <c r="S34" s="19">
        <f t="shared" si="2"/>
        <v>0</v>
      </c>
      <c r="T34" s="19">
        <f t="shared" si="0"/>
        <v>0</v>
      </c>
      <c r="U34" s="20" t="e">
        <f>+T34/S34*100</f>
        <v>#DIV/0!</v>
      </c>
      <c r="V34" s="38"/>
    </row>
    <row r="35" spans="1:22" ht="23.25" customHeight="1" thickBot="1" x14ac:dyDescent="0.3">
      <c r="A35" s="102"/>
      <c r="B35" s="105"/>
      <c r="C35" s="93"/>
      <c r="D35" s="93"/>
      <c r="E35" s="93"/>
      <c r="F35" s="93"/>
      <c r="G35" s="97"/>
      <c r="H35" s="97"/>
      <c r="I35" s="107"/>
      <c r="J35" s="2" t="s">
        <v>66</v>
      </c>
      <c r="K35" s="54"/>
      <c r="L35" s="25"/>
      <c r="M35" s="4"/>
      <c r="N35" s="25"/>
      <c r="O35" s="4"/>
      <c r="P35" s="25"/>
      <c r="Q35" s="4"/>
      <c r="R35" s="25"/>
      <c r="S35" s="19">
        <f t="shared" si="2"/>
        <v>0</v>
      </c>
      <c r="T35" s="19">
        <f t="shared" si="0"/>
        <v>0</v>
      </c>
      <c r="U35" s="20" t="e">
        <f t="shared" si="1"/>
        <v>#DIV/0!</v>
      </c>
      <c r="V35" s="36"/>
    </row>
    <row r="36" spans="1:22" ht="23.25" hidden="1" customHeight="1" x14ac:dyDescent="0.25">
      <c r="A36" s="102"/>
      <c r="B36" s="105"/>
      <c r="C36" s="93"/>
      <c r="D36" s="93"/>
      <c r="E36" s="93"/>
      <c r="F36" s="93"/>
      <c r="G36" s="97"/>
      <c r="H36" s="97"/>
      <c r="I36" s="107"/>
      <c r="J36" s="2"/>
      <c r="K36" s="54"/>
      <c r="L36" s="25"/>
      <c r="M36" s="4"/>
      <c r="N36" s="25"/>
      <c r="O36" s="4"/>
      <c r="P36" s="25"/>
      <c r="Q36" s="4"/>
      <c r="R36" s="25"/>
      <c r="S36" s="19">
        <f t="shared" si="2"/>
        <v>0</v>
      </c>
      <c r="T36" s="19">
        <f t="shared" si="0"/>
        <v>0</v>
      </c>
      <c r="U36" s="20" t="e">
        <f t="shared" si="1"/>
        <v>#DIV/0!</v>
      </c>
      <c r="V36" s="36"/>
    </row>
    <row r="37" spans="1:22" ht="23.25" hidden="1" customHeight="1" thickBot="1" x14ac:dyDescent="0.3">
      <c r="A37" s="103"/>
      <c r="B37" s="106"/>
      <c r="C37" s="94"/>
      <c r="D37" s="94"/>
      <c r="E37" s="94"/>
      <c r="F37" s="94"/>
      <c r="G37" s="98"/>
      <c r="H37" s="98"/>
      <c r="I37" s="108"/>
      <c r="J37" s="8"/>
      <c r="K37" s="57"/>
      <c r="L37" s="26"/>
      <c r="M37" s="9"/>
      <c r="N37" s="26"/>
      <c r="O37" s="9"/>
      <c r="P37" s="26"/>
      <c r="Q37" s="9"/>
      <c r="R37" s="26"/>
      <c r="S37" s="19">
        <f t="shared" si="2"/>
        <v>0</v>
      </c>
      <c r="T37" s="19">
        <f t="shared" si="0"/>
        <v>0</v>
      </c>
      <c r="U37" s="20" t="e">
        <f t="shared" si="1"/>
        <v>#DIV/0!</v>
      </c>
      <c r="V37" s="37"/>
    </row>
    <row r="38" spans="1:22" ht="23.25" customHeight="1" x14ac:dyDescent="0.25">
      <c r="A38" s="101">
        <v>7</v>
      </c>
      <c r="B38" s="104"/>
      <c r="C38" s="95" t="s">
        <v>46</v>
      </c>
      <c r="D38" s="95" t="s">
        <v>47</v>
      </c>
      <c r="E38" s="95">
        <v>0</v>
      </c>
      <c r="F38" s="95">
        <v>1</v>
      </c>
      <c r="G38" s="96">
        <v>1</v>
      </c>
      <c r="H38" s="146">
        <v>0</v>
      </c>
      <c r="I38" s="138">
        <f>+H38/G38</f>
        <v>0</v>
      </c>
      <c r="J38" s="6" t="s">
        <v>97</v>
      </c>
      <c r="K38" s="56">
        <v>0</v>
      </c>
      <c r="L38" s="64"/>
      <c r="M38" s="7"/>
      <c r="N38" s="29"/>
      <c r="O38" s="7"/>
      <c r="P38" s="29"/>
      <c r="Q38" s="7"/>
      <c r="R38" s="29"/>
      <c r="S38" s="19">
        <f t="shared" si="2"/>
        <v>0</v>
      </c>
      <c r="T38" s="19">
        <f t="shared" si="0"/>
        <v>0</v>
      </c>
      <c r="U38" s="20" t="e">
        <f>+T38/S38*100</f>
        <v>#DIV/0!</v>
      </c>
      <c r="V38" s="40"/>
    </row>
    <row r="39" spans="1:22" ht="23.25" customHeight="1" thickBot="1" x14ac:dyDescent="0.3">
      <c r="A39" s="102"/>
      <c r="B39" s="105"/>
      <c r="C39" s="93"/>
      <c r="D39" s="93"/>
      <c r="E39" s="93"/>
      <c r="F39" s="93"/>
      <c r="G39" s="97"/>
      <c r="H39" s="147"/>
      <c r="I39" s="138"/>
      <c r="J39" s="2" t="s">
        <v>70</v>
      </c>
      <c r="K39" s="54"/>
      <c r="L39" s="24"/>
      <c r="M39" s="4"/>
      <c r="N39" s="24"/>
      <c r="O39" s="4"/>
      <c r="P39" s="24"/>
      <c r="Q39" s="4"/>
      <c r="R39" s="24"/>
      <c r="S39" s="19">
        <f t="shared" si="2"/>
        <v>0</v>
      </c>
      <c r="T39" s="19">
        <f t="shared" si="0"/>
        <v>0</v>
      </c>
      <c r="U39" s="20" t="e">
        <f t="shared" si="1"/>
        <v>#DIV/0!</v>
      </c>
      <c r="V39" s="35"/>
    </row>
    <row r="40" spans="1:22" ht="23.25" hidden="1" customHeight="1" x14ac:dyDescent="0.25">
      <c r="A40" s="102"/>
      <c r="B40" s="105"/>
      <c r="C40" s="93"/>
      <c r="D40" s="93"/>
      <c r="E40" s="93"/>
      <c r="F40" s="93"/>
      <c r="G40" s="97"/>
      <c r="H40" s="147"/>
      <c r="I40" s="138"/>
      <c r="J40" s="2"/>
      <c r="K40" s="54"/>
      <c r="L40" s="24"/>
      <c r="M40" s="4"/>
      <c r="N40" s="25"/>
      <c r="O40" s="4"/>
      <c r="P40" s="25"/>
      <c r="Q40" s="4"/>
      <c r="R40" s="25"/>
      <c r="S40" s="19">
        <f t="shared" si="2"/>
        <v>0</v>
      </c>
      <c r="T40" s="19">
        <f t="shared" si="0"/>
        <v>0</v>
      </c>
      <c r="U40" s="20" t="e">
        <f t="shared" si="1"/>
        <v>#DIV/0!</v>
      </c>
      <c r="V40" s="36"/>
    </row>
    <row r="41" spans="1:22" ht="23.25" hidden="1" customHeight="1" thickBot="1" x14ac:dyDescent="0.3">
      <c r="A41" s="103"/>
      <c r="B41" s="106"/>
      <c r="C41" s="94"/>
      <c r="D41" s="94"/>
      <c r="E41" s="94"/>
      <c r="F41" s="94"/>
      <c r="G41" s="98"/>
      <c r="H41" s="148"/>
      <c r="I41" s="139"/>
      <c r="J41" s="8"/>
      <c r="K41" s="57"/>
      <c r="L41" s="26"/>
      <c r="M41" s="9"/>
      <c r="N41" s="26"/>
      <c r="O41" s="9"/>
      <c r="P41" s="26"/>
      <c r="Q41" s="9"/>
      <c r="R41" s="26"/>
      <c r="S41" s="19">
        <f t="shared" si="2"/>
        <v>0</v>
      </c>
      <c r="T41" s="19">
        <f t="shared" si="0"/>
        <v>0</v>
      </c>
      <c r="U41" s="20" t="e">
        <f t="shared" si="1"/>
        <v>#DIV/0!</v>
      </c>
      <c r="V41" s="37"/>
    </row>
    <row r="42" spans="1:22" ht="47.25" customHeight="1" thickBot="1" x14ac:dyDescent="0.3">
      <c r="A42" s="101">
        <v>8</v>
      </c>
      <c r="B42" s="104"/>
      <c r="C42" s="95" t="s">
        <v>48</v>
      </c>
      <c r="D42" s="95" t="s">
        <v>49</v>
      </c>
      <c r="E42" s="95">
        <v>0</v>
      </c>
      <c r="F42" s="95">
        <v>1</v>
      </c>
      <c r="G42" s="96">
        <v>1</v>
      </c>
      <c r="H42" s="96">
        <v>0</v>
      </c>
      <c r="I42" s="107">
        <f>+H42/G42</f>
        <v>0</v>
      </c>
      <c r="J42" s="6" t="s">
        <v>71</v>
      </c>
      <c r="K42" s="56"/>
      <c r="L42" s="29"/>
      <c r="M42" s="7"/>
      <c r="N42" s="27"/>
      <c r="O42" s="7"/>
      <c r="P42" s="27"/>
      <c r="Q42" s="7"/>
      <c r="R42" s="27"/>
      <c r="S42" s="19">
        <f t="shared" si="2"/>
        <v>0</v>
      </c>
      <c r="T42" s="19">
        <f t="shared" si="0"/>
        <v>0</v>
      </c>
      <c r="U42" s="20" t="e">
        <f>+T42/S42*100</f>
        <v>#DIV/0!</v>
      </c>
      <c r="V42" s="38"/>
    </row>
    <row r="43" spans="1:22" ht="23.25" hidden="1" customHeight="1" x14ac:dyDescent="0.25">
      <c r="A43" s="102"/>
      <c r="B43" s="105"/>
      <c r="C43" s="93"/>
      <c r="D43" s="93"/>
      <c r="E43" s="93"/>
      <c r="F43" s="93"/>
      <c r="G43" s="97"/>
      <c r="H43" s="97"/>
      <c r="I43" s="107"/>
      <c r="J43" s="2"/>
      <c r="K43" s="54"/>
      <c r="L43" s="25"/>
      <c r="M43" s="4"/>
      <c r="N43" s="25"/>
      <c r="O43" s="4"/>
      <c r="P43" s="25"/>
      <c r="Q43" s="4"/>
      <c r="R43" s="25"/>
      <c r="S43" s="19">
        <f t="shared" si="2"/>
        <v>0</v>
      </c>
      <c r="T43" s="19">
        <f t="shared" si="0"/>
        <v>0</v>
      </c>
      <c r="U43" s="20" t="e">
        <f t="shared" si="1"/>
        <v>#DIV/0!</v>
      </c>
      <c r="V43" s="36"/>
    </row>
    <row r="44" spans="1:22" ht="23.25" hidden="1" customHeight="1" x14ac:dyDescent="0.25">
      <c r="A44" s="102"/>
      <c r="B44" s="105"/>
      <c r="C44" s="93"/>
      <c r="D44" s="93"/>
      <c r="E44" s="93"/>
      <c r="F44" s="93"/>
      <c r="G44" s="97"/>
      <c r="H44" s="97"/>
      <c r="I44" s="107"/>
      <c r="J44" s="2"/>
      <c r="K44" s="54"/>
      <c r="L44" s="24"/>
      <c r="M44" s="4"/>
      <c r="N44" s="24"/>
      <c r="O44" s="4"/>
      <c r="P44" s="24"/>
      <c r="Q44" s="4"/>
      <c r="R44" s="24"/>
      <c r="S44" s="19">
        <f t="shared" si="2"/>
        <v>0</v>
      </c>
      <c r="T44" s="19">
        <f t="shared" si="0"/>
        <v>0</v>
      </c>
      <c r="U44" s="20" t="e">
        <f t="shared" si="1"/>
        <v>#DIV/0!</v>
      </c>
      <c r="V44" s="35"/>
    </row>
    <row r="45" spans="1:22" ht="23.25" hidden="1" customHeight="1" thickBot="1" x14ac:dyDescent="0.3">
      <c r="A45" s="103"/>
      <c r="B45" s="106"/>
      <c r="C45" s="94"/>
      <c r="D45" s="94"/>
      <c r="E45" s="94"/>
      <c r="F45" s="94"/>
      <c r="G45" s="98"/>
      <c r="H45" s="98"/>
      <c r="I45" s="108"/>
      <c r="J45" s="8"/>
      <c r="K45" s="57"/>
      <c r="L45" s="28"/>
      <c r="M45" s="9"/>
      <c r="N45" s="28"/>
      <c r="O45" s="9"/>
      <c r="P45" s="28"/>
      <c r="Q45" s="9"/>
      <c r="R45" s="28"/>
      <c r="S45" s="19">
        <f t="shared" si="2"/>
        <v>0</v>
      </c>
      <c r="T45" s="19">
        <f t="shared" si="0"/>
        <v>0</v>
      </c>
      <c r="U45" s="20" t="e">
        <f t="shared" si="1"/>
        <v>#DIV/0!</v>
      </c>
      <c r="V45" s="39"/>
    </row>
    <row r="46" spans="1:22" ht="23.25" customHeight="1" thickBot="1" x14ac:dyDescent="0.3">
      <c r="A46" s="101">
        <v>9</v>
      </c>
      <c r="B46" s="104"/>
      <c r="C46" s="95" t="s">
        <v>50</v>
      </c>
      <c r="D46" s="95" t="s">
        <v>51</v>
      </c>
      <c r="E46" s="95">
        <v>0</v>
      </c>
      <c r="F46" s="95">
        <v>25</v>
      </c>
      <c r="G46" s="96">
        <v>15</v>
      </c>
      <c r="H46" s="96">
        <v>0</v>
      </c>
      <c r="I46" s="107">
        <v>0.1</v>
      </c>
      <c r="J46" s="6" t="s">
        <v>72</v>
      </c>
      <c r="K46" s="56"/>
      <c r="L46" s="27"/>
      <c r="M46" s="7"/>
      <c r="N46" s="27"/>
      <c r="O46" s="7"/>
      <c r="P46" s="27"/>
      <c r="Q46" s="7"/>
      <c r="R46" s="27"/>
      <c r="S46" s="19">
        <f t="shared" si="2"/>
        <v>0</v>
      </c>
      <c r="T46" s="19">
        <f t="shared" si="0"/>
        <v>0</v>
      </c>
      <c r="U46" s="20" t="e">
        <f>+T46/S46*100</f>
        <v>#DIV/0!</v>
      </c>
      <c r="V46" s="38"/>
    </row>
    <row r="47" spans="1:22" ht="23.25" hidden="1" customHeight="1" x14ac:dyDescent="0.25">
      <c r="A47" s="102"/>
      <c r="B47" s="105"/>
      <c r="C47" s="93"/>
      <c r="D47" s="93"/>
      <c r="E47" s="93"/>
      <c r="F47" s="93"/>
      <c r="G47" s="97"/>
      <c r="H47" s="97"/>
      <c r="I47" s="107"/>
      <c r="J47" s="2"/>
      <c r="K47" s="54"/>
      <c r="L47" s="25"/>
      <c r="M47" s="4"/>
      <c r="N47" s="25"/>
      <c r="O47" s="4"/>
      <c r="P47" s="25"/>
      <c r="Q47" s="4"/>
      <c r="R47" s="25"/>
      <c r="S47" s="19">
        <f t="shared" si="2"/>
        <v>0</v>
      </c>
      <c r="T47" s="19">
        <f t="shared" si="0"/>
        <v>0</v>
      </c>
      <c r="U47" s="20" t="e">
        <f t="shared" si="1"/>
        <v>#DIV/0!</v>
      </c>
      <c r="V47" s="36"/>
    </row>
    <row r="48" spans="1:22" ht="23.25" hidden="1" customHeight="1" x14ac:dyDescent="0.25">
      <c r="A48" s="102"/>
      <c r="B48" s="105"/>
      <c r="C48" s="93"/>
      <c r="D48" s="93"/>
      <c r="E48" s="93"/>
      <c r="F48" s="93"/>
      <c r="G48" s="97"/>
      <c r="H48" s="97"/>
      <c r="I48" s="107"/>
      <c r="J48" s="2"/>
      <c r="K48" s="54"/>
      <c r="L48" s="25"/>
      <c r="M48" s="4"/>
      <c r="N48" s="25"/>
      <c r="O48" s="4"/>
      <c r="P48" s="25"/>
      <c r="Q48" s="4"/>
      <c r="R48" s="25"/>
      <c r="S48" s="19">
        <f t="shared" si="2"/>
        <v>0</v>
      </c>
      <c r="T48" s="19">
        <f t="shared" si="0"/>
        <v>0</v>
      </c>
      <c r="U48" s="20" t="e">
        <f t="shared" si="1"/>
        <v>#DIV/0!</v>
      </c>
      <c r="V48" s="36"/>
    </row>
    <row r="49" spans="1:22" ht="23.25" hidden="1" customHeight="1" thickBot="1" x14ac:dyDescent="0.3">
      <c r="A49" s="103"/>
      <c r="B49" s="106"/>
      <c r="C49" s="94"/>
      <c r="D49" s="94"/>
      <c r="E49" s="94"/>
      <c r="F49" s="94"/>
      <c r="G49" s="98"/>
      <c r="H49" s="98"/>
      <c r="I49" s="108"/>
      <c r="J49" s="8"/>
      <c r="K49" s="57"/>
      <c r="L49" s="26"/>
      <c r="M49" s="9"/>
      <c r="N49" s="26"/>
      <c r="O49" s="9"/>
      <c r="P49" s="26"/>
      <c r="Q49" s="9"/>
      <c r="R49" s="26"/>
      <c r="S49" s="19">
        <f t="shared" si="2"/>
        <v>0</v>
      </c>
      <c r="T49" s="19">
        <f t="shared" si="0"/>
        <v>0</v>
      </c>
      <c r="U49" s="20" t="e">
        <f t="shared" si="1"/>
        <v>#DIV/0!</v>
      </c>
      <c r="V49" s="37"/>
    </row>
    <row r="50" spans="1:22" ht="52.5" customHeight="1" x14ac:dyDescent="0.25">
      <c r="A50" s="101">
        <v>10</v>
      </c>
      <c r="B50" s="104"/>
      <c r="C50" s="95" t="s">
        <v>52</v>
      </c>
      <c r="D50" s="95" t="s">
        <v>53</v>
      </c>
      <c r="E50" s="95">
        <v>0</v>
      </c>
      <c r="F50" s="95">
        <v>100</v>
      </c>
      <c r="G50" s="96">
        <v>0</v>
      </c>
      <c r="H50" s="96">
        <v>0</v>
      </c>
      <c r="I50" s="107">
        <v>1</v>
      </c>
      <c r="J50" s="6" t="s">
        <v>65</v>
      </c>
      <c r="K50" s="56"/>
      <c r="L50" s="29"/>
      <c r="M50" s="7"/>
      <c r="N50" s="29"/>
      <c r="O50" s="7"/>
      <c r="P50" s="29"/>
      <c r="Q50" s="7"/>
      <c r="R50" s="29"/>
      <c r="S50" s="19">
        <f t="shared" si="2"/>
        <v>0</v>
      </c>
      <c r="T50" s="19">
        <f t="shared" si="0"/>
        <v>0</v>
      </c>
      <c r="U50" s="20" t="e">
        <f>+T50/S50*100</f>
        <v>#DIV/0!</v>
      </c>
      <c r="V50" s="40"/>
    </row>
    <row r="51" spans="1:22" ht="23.25" customHeight="1" x14ac:dyDescent="0.25">
      <c r="A51" s="102"/>
      <c r="B51" s="105"/>
      <c r="C51" s="93"/>
      <c r="D51" s="93"/>
      <c r="E51" s="93"/>
      <c r="F51" s="93"/>
      <c r="G51" s="97"/>
      <c r="H51" s="97"/>
      <c r="I51" s="107"/>
      <c r="J51" s="2" t="s">
        <v>66</v>
      </c>
      <c r="K51" s="54"/>
      <c r="L51" s="24"/>
      <c r="M51" s="4"/>
      <c r="N51" s="24"/>
      <c r="O51" s="4"/>
      <c r="P51" s="24"/>
      <c r="Q51" s="4"/>
      <c r="R51" s="24"/>
      <c r="S51" s="19">
        <f t="shared" si="2"/>
        <v>0</v>
      </c>
      <c r="T51" s="19">
        <f t="shared" si="0"/>
        <v>0</v>
      </c>
      <c r="U51" s="20" t="e">
        <f t="shared" si="1"/>
        <v>#DIV/0!</v>
      </c>
      <c r="V51" s="35"/>
    </row>
    <row r="52" spans="1:22" ht="23.25" customHeight="1" thickBot="1" x14ac:dyDescent="0.3">
      <c r="A52" s="102"/>
      <c r="B52" s="105"/>
      <c r="C52" s="93"/>
      <c r="D52" s="93"/>
      <c r="E52" s="93"/>
      <c r="F52" s="93"/>
      <c r="G52" s="97"/>
      <c r="H52" s="97"/>
      <c r="I52" s="107"/>
      <c r="J52" s="2" t="s">
        <v>64</v>
      </c>
      <c r="K52" s="54"/>
      <c r="L52" s="25"/>
      <c r="M52" s="4"/>
      <c r="N52" s="25"/>
      <c r="O52" s="4"/>
      <c r="P52" s="25"/>
      <c r="Q52" s="4"/>
      <c r="R52" s="25"/>
      <c r="S52" s="19">
        <f t="shared" si="2"/>
        <v>0</v>
      </c>
      <c r="T52" s="19">
        <f t="shared" si="0"/>
        <v>0</v>
      </c>
      <c r="U52" s="20" t="e">
        <f t="shared" si="1"/>
        <v>#DIV/0!</v>
      </c>
      <c r="V52" s="36"/>
    </row>
    <row r="53" spans="1:22" ht="23.25" hidden="1" customHeight="1" thickBot="1" x14ac:dyDescent="0.3">
      <c r="A53" s="103"/>
      <c r="B53" s="106"/>
      <c r="C53" s="94"/>
      <c r="D53" s="94"/>
      <c r="E53" s="94"/>
      <c r="F53" s="94"/>
      <c r="G53" s="98"/>
      <c r="H53" s="98"/>
      <c r="I53" s="108"/>
      <c r="J53" s="8"/>
      <c r="K53" s="57"/>
      <c r="L53" s="26"/>
      <c r="M53" s="9"/>
      <c r="N53" s="26"/>
      <c r="O53" s="9"/>
      <c r="P53" s="26"/>
      <c r="Q53" s="9"/>
      <c r="R53" s="26"/>
      <c r="S53" s="19">
        <f t="shared" si="2"/>
        <v>0</v>
      </c>
      <c r="T53" s="19">
        <f t="shared" si="0"/>
        <v>0</v>
      </c>
      <c r="U53" s="20" t="e">
        <f t="shared" si="1"/>
        <v>#DIV/0!</v>
      </c>
      <c r="V53" s="37"/>
    </row>
    <row r="54" spans="1:22" ht="23.25" customHeight="1" x14ac:dyDescent="0.25">
      <c r="A54" s="101">
        <v>11</v>
      </c>
      <c r="B54" s="104"/>
      <c r="C54" s="95" t="s">
        <v>54</v>
      </c>
      <c r="D54" s="95" t="s">
        <v>55</v>
      </c>
      <c r="E54" s="95">
        <v>0</v>
      </c>
      <c r="F54" s="95">
        <v>100</v>
      </c>
      <c r="G54" s="96">
        <v>50</v>
      </c>
      <c r="H54" s="96">
        <v>0</v>
      </c>
      <c r="I54" s="107">
        <v>0.5</v>
      </c>
      <c r="J54" s="6" t="s">
        <v>65</v>
      </c>
      <c r="K54" s="56"/>
      <c r="L54" s="27"/>
      <c r="M54" s="7"/>
      <c r="N54" s="27"/>
      <c r="O54" s="7"/>
      <c r="P54" s="27"/>
      <c r="Q54" s="7"/>
      <c r="R54" s="27"/>
      <c r="S54" s="19">
        <f t="shared" si="2"/>
        <v>0</v>
      </c>
      <c r="T54" s="19">
        <f t="shared" si="0"/>
        <v>0</v>
      </c>
      <c r="U54" s="20" t="e">
        <f>+T54/S54*100</f>
        <v>#DIV/0!</v>
      </c>
      <c r="V54" s="38"/>
    </row>
    <row r="55" spans="1:22" ht="23.25" customHeight="1" x14ac:dyDescent="0.25">
      <c r="A55" s="102"/>
      <c r="B55" s="105"/>
      <c r="C55" s="93"/>
      <c r="D55" s="93"/>
      <c r="E55" s="93"/>
      <c r="F55" s="93"/>
      <c r="G55" s="97"/>
      <c r="H55" s="97"/>
      <c r="I55" s="107"/>
      <c r="J55" s="2" t="s">
        <v>66</v>
      </c>
      <c r="K55" s="54"/>
      <c r="L55" s="25"/>
      <c r="M55" s="4"/>
      <c r="N55" s="25"/>
      <c r="O55" s="4"/>
      <c r="P55" s="25"/>
      <c r="Q55" s="4"/>
      <c r="R55" s="25"/>
      <c r="S55" s="19">
        <f t="shared" si="2"/>
        <v>0</v>
      </c>
      <c r="T55" s="19">
        <f t="shared" si="0"/>
        <v>0</v>
      </c>
      <c r="U55" s="20" t="e">
        <f t="shared" si="1"/>
        <v>#DIV/0!</v>
      </c>
      <c r="V55" s="36"/>
    </row>
    <row r="56" spans="1:22" ht="23.25" customHeight="1" thickBot="1" x14ac:dyDescent="0.3">
      <c r="A56" s="102"/>
      <c r="B56" s="105"/>
      <c r="C56" s="93"/>
      <c r="D56" s="93"/>
      <c r="E56" s="93"/>
      <c r="F56" s="93"/>
      <c r="G56" s="97"/>
      <c r="H56" s="97"/>
      <c r="I56" s="107"/>
      <c r="J56" s="2" t="s">
        <v>64</v>
      </c>
      <c r="K56" s="54"/>
      <c r="L56" s="24"/>
      <c r="M56" s="4"/>
      <c r="N56" s="24"/>
      <c r="O56" s="4"/>
      <c r="P56" s="24"/>
      <c r="Q56" s="4"/>
      <c r="R56" s="24"/>
      <c r="S56" s="19">
        <f t="shared" si="2"/>
        <v>0</v>
      </c>
      <c r="T56" s="19">
        <f t="shared" si="0"/>
        <v>0</v>
      </c>
      <c r="U56" s="20" t="e">
        <f t="shared" si="1"/>
        <v>#DIV/0!</v>
      </c>
      <c r="V56" s="35"/>
    </row>
    <row r="57" spans="1:22" ht="23.25" hidden="1" customHeight="1" thickBot="1" x14ac:dyDescent="0.3">
      <c r="A57" s="103"/>
      <c r="B57" s="106"/>
      <c r="C57" s="94"/>
      <c r="D57" s="94"/>
      <c r="E57" s="94"/>
      <c r="F57" s="94"/>
      <c r="G57" s="98"/>
      <c r="H57" s="98"/>
      <c r="I57" s="108"/>
      <c r="J57" s="8"/>
      <c r="K57" s="57"/>
      <c r="L57" s="28"/>
      <c r="M57" s="9"/>
      <c r="N57" s="28"/>
      <c r="O57" s="9"/>
      <c r="P57" s="28"/>
      <c r="Q57" s="9"/>
      <c r="R57" s="28"/>
      <c r="S57" s="19">
        <f t="shared" si="2"/>
        <v>0</v>
      </c>
      <c r="T57" s="19">
        <f t="shared" si="0"/>
        <v>0</v>
      </c>
      <c r="U57" s="20" t="e">
        <f t="shared" si="1"/>
        <v>#DIV/0!</v>
      </c>
      <c r="V57" s="39"/>
    </row>
    <row r="58" spans="1:22" ht="23.25" customHeight="1" x14ac:dyDescent="0.25">
      <c r="A58" s="101">
        <v>12</v>
      </c>
      <c r="B58" s="104"/>
      <c r="C58" s="95" t="s">
        <v>56</v>
      </c>
      <c r="D58" s="95" t="s">
        <v>57</v>
      </c>
      <c r="E58" s="95">
        <v>0</v>
      </c>
      <c r="F58" s="95">
        <v>100</v>
      </c>
      <c r="G58" s="96">
        <v>15</v>
      </c>
      <c r="H58" s="96">
        <v>0</v>
      </c>
      <c r="I58" s="107">
        <v>0.85</v>
      </c>
      <c r="J58" s="6" t="s">
        <v>65</v>
      </c>
      <c r="K58" s="56"/>
      <c r="L58" s="27"/>
      <c r="M58" s="7"/>
      <c r="N58" s="27"/>
      <c r="O58" s="7"/>
      <c r="P58" s="27"/>
      <c r="Q58" s="7"/>
      <c r="R58" s="27"/>
      <c r="S58" s="19">
        <f t="shared" si="2"/>
        <v>0</v>
      </c>
      <c r="T58" s="19">
        <f t="shared" si="0"/>
        <v>0</v>
      </c>
      <c r="U58" s="20" t="e">
        <f>+T58/S58*100</f>
        <v>#DIV/0!</v>
      </c>
      <c r="V58" s="38"/>
    </row>
    <row r="59" spans="1:22" ht="23.25" customHeight="1" x14ac:dyDescent="0.25">
      <c r="A59" s="102"/>
      <c r="B59" s="105"/>
      <c r="C59" s="93"/>
      <c r="D59" s="93"/>
      <c r="E59" s="93"/>
      <c r="F59" s="93"/>
      <c r="G59" s="97"/>
      <c r="H59" s="97"/>
      <c r="I59" s="107"/>
      <c r="J59" s="2" t="s">
        <v>66</v>
      </c>
      <c r="K59" s="54"/>
      <c r="L59" s="25"/>
      <c r="M59" s="4"/>
      <c r="N59" s="25"/>
      <c r="O59" s="4"/>
      <c r="P59" s="25"/>
      <c r="Q59" s="4"/>
      <c r="R59" s="25"/>
      <c r="S59" s="19">
        <f t="shared" si="2"/>
        <v>0</v>
      </c>
      <c r="T59" s="19">
        <f t="shared" si="0"/>
        <v>0</v>
      </c>
      <c r="U59" s="20" t="e">
        <f t="shared" si="1"/>
        <v>#DIV/0!</v>
      </c>
      <c r="V59" s="36"/>
    </row>
    <row r="60" spans="1:22" ht="32.25" customHeight="1" thickBot="1" x14ac:dyDescent="0.3">
      <c r="A60" s="102"/>
      <c r="B60" s="105"/>
      <c r="C60" s="93"/>
      <c r="D60" s="93"/>
      <c r="E60" s="93"/>
      <c r="F60" s="93"/>
      <c r="G60" s="97"/>
      <c r="H60" s="97"/>
      <c r="I60" s="107"/>
      <c r="J60" s="2" t="s">
        <v>64</v>
      </c>
      <c r="K60" s="54"/>
      <c r="L60" s="24"/>
      <c r="M60" s="4"/>
      <c r="N60" s="24"/>
      <c r="O60" s="4"/>
      <c r="P60" s="24"/>
      <c r="Q60" s="4"/>
      <c r="R60" s="24"/>
      <c r="S60" s="19">
        <f t="shared" si="2"/>
        <v>0</v>
      </c>
      <c r="T60" s="19">
        <f t="shared" si="0"/>
        <v>0</v>
      </c>
      <c r="U60" s="20" t="e">
        <f t="shared" si="1"/>
        <v>#DIV/0!</v>
      </c>
      <c r="V60" s="35"/>
    </row>
    <row r="61" spans="1:22" ht="51" hidden="1" customHeight="1" thickBot="1" x14ac:dyDescent="0.3">
      <c r="A61" s="103"/>
      <c r="B61" s="106"/>
      <c r="C61" s="94"/>
      <c r="D61" s="94"/>
      <c r="E61" s="94"/>
      <c r="F61" s="94"/>
      <c r="G61" s="98"/>
      <c r="H61" s="98"/>
      <c r="I61" s="108"/>
      <c r="J61" s="8"/>
      <c r="K61" s="57"/>
      <c r="L61" s="28"/>
      <c r="M61" s="9"/>
      <c r="N61" s="28"/>
      <c r="O61" s="9"/>
      <c r="P61" s="28"/>
      <c r="Q61" s="9"/>
      <c r="R61" s="28"/>
      <c r="S61" s="19">
        <f t="shared" si="2"/>
        <v>0</v>
      </c>
      <c r="T61" s="19">
        <f t="shared" si="0"/>
        <v>0</v>
      </c>
      <c r="U61" s="20" t="e">
        <f t="shared" si="1"/>
        <v>#DIV/0!</v>
      </c>
      <c r="V61" s="39"/>
    </row>
    <row r="62" spans="1:22" ht="23.25" customHeight="1" x14ac:dyDescent="0.25">
      <c r="A62" s="101">
        <v>13</v>
      </c>
      <c r="B62" s="104"/>
      <c r="C62" s="95" t="s">
        <v>58</v>
      </c>
      <c r="D62" s="95" t="s">
        <v>59</v>
      </c>
      <c r="E62" s="95">
        <v>0</v>
      </c>
      <c r="F62" s="95">
        <v>2</v>
      </c>
      <c r="G62" s="97">
        <v>1</v>
      </c>
      <c r="H62" s="97">
        <v>0</v>
      </c>
      <c r="I62" s="107">
        <v>0.5</v>
      </c>
      <c r="J62" s="17" t="s">
        <v>67</v>
      </c>
      <c r="K62" s="55"/>
      <c r="L62" s="23"/>
      <c r="M62" s="18"/>
      <c r="N62" s="23"/>
      <c r="O62" s="18"/>
      <c r="P62" s="23"/>
      <c r="Q62" s="18"/>
      <c r="R62" s="23"/>
      <c r="S62" s="19">
        <f t="shared" si="2"/>
        <v>0</v>
      </c>
      <c r="T62" s="19">
        <f t="shared" si="0"/>
        <v>0</v>
      </c>
      <c r="U62" s="20" t="e">
        <f t="shared" ref="U62:U109" si="3">+T62/S62*100</f>
        <v>#DIV/0!</v>
      </c>
      <c r="V62" s="34"/>
    </row>
    <row r="63" spans="1:22" ht="36.75" customHeight="1" x14ac:dyDescent="0.25">
      <c r="A63" s="102"/>
      <c r="B63" s="105"/>
      <c r="C63" s="93"/>
      <c r="D63" s="93"/>
      <c r="E63" s="93"/>
      <c r="F63" s="93"/>
      <c r="G63" s="97"/>
      <c r="H63" s="97"/>
      <c r="I63" s="107"/>
      <c r="J63" s="2" t="s">
        <v>84</v>
      </c>
      <c r="K63" s="54"/>
      <c r="L63" s="24"/>
      <c r="M63" s="4"/>
      <c r="N63" s="24"/>
      <c r="O63" s="4"/>
      <c r="P63" s="24"/>
      <c r="Q63" s="4"/>
      <c r="R63" s="24"/>
      <c r="S63" s="19">
        <f t="shared" si="2"/>
        <v>0</v>
      </c>
      <c r="T63" s="19">
        <f t="shared" si="0"/>
        <v>0</v>
      </c>
      <c r="U63" s="20" t="e">
        <f t="shared" si="3"/>
        <v>#DIV/0!</v>
      </c>
      <c r="V63" s="35"/>
    </row>
    <row r="64" spans="1:22" ht="23.25" hidden="1" customHeight="1" x14ac:dyDescent="0.25">
      <c r="A64" s="102"/>
      <c r="B64" s="105"/>
      <c r="C64" s="93"/>
      <c r="D64" s="93"/>
      <c r="E64" s="93"/>
      <c r="F64" s="93"/>
      <c r="G64" s="97"/>
      <c r="H64" s="97"/>
      <c r="I64" s="107"/>
      <c r="J64" s="2"/>
      <c r="K64" s="54"/>
      <c r="L64" s="25"/>
      <c r="M64" s="4"/>
      <c r="N64" s="25"/>
      <c r="O64" s="4"/>
      <c r="P64" s="25"/>
      <c r="Q64" s="4"/>
      <c r="R64" s="25"/>
      <c r="S64" s="19">
        <f t="shared" si="2"/>
        <v>0</v>
      </c>
      <c r="T64" s="19">
        <f t="shared" si="0"/>
        <v>0</v>
      </c>
      <c r="U64" s="20" t="e">
        <f t="shared" si="3"/>
        <v>#DIV/0!</v>
      </c>
      <c r="V64" s="36"/>
    </row>
    <row r="65" spans="1:22" ht="23.25" hidden="1" customHeight="1" thickBot="1" x14ac:dyDescent="0.3">
      <c r="A65" s="103"/>
      <c r="B65" s="106"/>
      <c r="C65" s="94"/>
      <c r="D65" s="94"/>
      <c r="E65" s="94"/>
      <c r="F65" s="94"/>
      <c r="G65" s="98"/>
      <c r="H65" s="98"/>
      <c r="I65" s="108"/>
      <c r="J65" s="8"/>
      <c r="K65" s="57"/>
      <c r="L65" s="26"/>
      <c r="M65" s="9"/>
      <c r="N65" s="26"/>
      <c r="O65" s="9"/>
      <c r="P65" s="26"/>
      <c r="Q65" s="9"/>
      <c r="R65" s="26"/>
      <c r="S65" s="19">
        <f t="shared" si="2"/>
        <v>0</v>
      </c>
      <c r="T65" s="19">
        <f t="shared" si="0"/>
        <v>0</v>
      </c>
      <c r="U65" s="20" t="e">
        <f t="shared" si="3"/>
        <v>#DIV/0!</v>
      </c>
      <c r="V65" s="37"/>
    </row>
    <row r="66" spans="1:22" ht="23.25" hidden="1" customHeight="1" x14ac:dyDescent="0.25">
      <c r="A66" s="101">
        <v>14</v>
      </c>
      <c r="B66" s="104"/>
      <c r="C66" s="95" t="s">
        <v>60</v>
      </c>
      <c r="D66" s="95" t="s">
        <v>61</v>
      </c>
      <c r="E66" s="95" t="s">
        <v>33</v>
      </c>
      <c r="F66" s="95">
        <v>100</v>
      </c>
      <c r="G66" s="96">
        <v>70</v>
      </c>
      <c r="H66" s="96">
        <v>0</v>
      </c>
      <c r="I66" s="107">
        <v>0.3</v>
      </c>
      <c r="J66" s="6"/>
      <c r="K66" s="56"/>
      <c r="L66" s="27"/>
      <c r="M66" s="7"/>
      <c r="N66" s="27"/>
      <c r="O66" s="7"/>
      <c r="P66" s="27"/>
      <c r="Q66" s="7"/>
      <c r="R66" s="27"/>
      <c r="S66" s="19">
        <f t="shared" si="2"/>
        <v>0</v>
      </c>
      <c r="T66" s="19">
        <f t="shared" si="0"/>
        <v>0</v>
      </c>
      <c r="U66" s="20" t="e">
        <f t="shared" si="3"/>
        <v>#DIV/0!</v>
      </c>
      <c r="V66" s="38"/>
    </row>
    <row r="67" spans="1:22" ht="23.25" customHeight="1" thickBot="1" x14ac:dyDescent="0.3">
      <c r="A67" s="102"/>
      <c r="B67" s="105"/>
      <c r="C67" s="93"/>
      <c r="D67" s="93"/>
      <c r="E67" s="93"/>
      <c r="F67" s="93"/>
      <c r="G67" s="97"/>
      <c r="H67" s="97"/>
      <c r="I67" s="107"/>
      <c r="J67" s="2" t="s">
        <v>89</v>
      </c>
      <c r="K67" s="54"/>
      <c r="L67" s="25"/>
      <c r="M67" s="4"/>
      <c r="N67" s="25"/>
      <c r="O67" s="4"/>
      <c r="P67" s="25"/>
      <c r="Q67" s="4"/>
      <c r="R67" s="25"/>
      <c r="S67" s="19">
        <f t="shared" si="2"/>
        <v>0</v>
      </c>
      <c r="T67" s="19">
        <f t="shared" si="0"/>
        <v>0</v>
      </c>
      <c r="U67" s="20" t="e">
        <f t="shared" si="3"/>
        <v>#DIV/0!</v>
      </c>
      <c r="V67" s="36"/>
    </row>
    <row r="68" spans="1:22" ht="23.25" hidden="1" customHeight="1" x14ac:dyDescent="0.25">
      <c r="A68" s="102"/>
      <c r="B68" s="105"/>
      <c r="C68" s="93"/>
      <c r="D68" s="93"/>
      <c r="E68" s="93"/>
      <c r="F68" s="93"/>
      <c r="G68" s="97"/>
      <c r="H68" s="97"/>
      <c r="I68" s="107"/>
      <c r="J68" s="2"/>
      <c r="K68" s="54"/>
      <c r="L68" s="24"/>
      <c r="M68" s="4"/>
      <c r="N68" s="24"/>
      <c r="O68" s="4"/>
      <c r="P68" s="24"/>
      <c r="Q68" s="4"/>
      <c r="R68" s="24"/>
      <c r="S68" s="19">
        <f t="shared" si="2"/>
        <v>0</v>
      </c>
      <c r="T68" s="19">
        <f t="shared" si="0"/>
        <v>0</v>
      </c>
      <c r="U68" s="20" t="e">
        <f t="shared" si="3"/>
        <v>#DIV/0!</v>
      </c>
      <c r="V68" s="35"/>
    </row>
    <row r="69" spans="1:22" ht="23.25" hidden="1" customHeight="1" thickBot="1" x14ac:dyDescent="0.3">
      <c r="A69" s="103"/>
      <c r="B69" s="106"/>
      <c r="C69" s="94"/>
      <c r="D69" s="94"/>
      <c r="E69" s="94"/>
      <c r="F69" s="94"/>
      <c r="G69" s="98"/>
      <c r="H69" s="98"/>
      <c r="I69" s="108"/>
      <c r="J69" s="8"/>
      <c r="K69" s="57"/>
      <c r="L69" s="28"/>
      <c r="M69" s="9"/>
      <c r="N69" s="28"/>
      <c r="O69" s="9"/>
      <c r="P69" s="28"/>
      <c r="Q69" s="9"/>
      <c r="R69" s="28"/>
      <c r="S69" s="19">
        <f t="shared" si="2"/>
        <v>0</v>
      </c>
      <c r="T69" s="19">
        <f t="shared" si="0"/>
        <v>0</v>
      </c>
      <c r="U69" s="20" t="e">
        <f t="shared" si="3"/>
        <v>#DIV/0!</v>
      </c>
      <c r="V69" s="39"/>
    </row>
    <row r="70" spans="1:22" ht="23.25" customHeight="1" x14ac:dyDescent="0.25">
      <c r="A70" s="101">
        <v>15</v>
      </c>
      <c r="B70" s="104"/>
      <c r="C70" s="95" t="s">
        <v>62</v>
      </c>
      <c r="D70" s="95" t="s">
        <v>63</v>
      </c>
      <c r="E70" s="95" t="s">
        <v>33</v>
      </c>
      <c r="F70" s="95">
        <v>80</v>
      </c>
      <c r="G70" s="96">
        <v>30</v>
      </c>
      <c r="H70" s="96">
        <v>0</v>
      </c>
      <c r="I70" s="107">
        <v>0.5</v>
      </c>
      <c r="J70" s="6" t="s">
        <v>95</v>
      </c>
      <c r="K70" s="149">
        <v>27000000</v>
      </c>
      <c r="L70" s="59"/>
      <c r="M70" s="7"/>
      <c r="N70" s="27"/>
      <c r="O70" s="7"/>
      <c r="P70" s="27"/>
      <c r="Q70" s="7"/>
      <c r="R70" s="27"/>
      <c r="S70" s="151">
        <f t="shared" si="2"/>
        <v>27000000</v>
      </c>
      <c r="T70" s="19">
        <f t="shared" si="0"/>
        <v>0</v>
      </c>
      <c r="U70" s="20">
        <f t="shared" si="3"/>
        <v>0</v>
      </c>
      <c r="V70" s="38"/>
    </row>
    <row r="71" spans="1:22" ht="23.25" customHeight="1" thickBot="1" x14ac:dyDescent="0.3">
      <c r="A71" s="102"/>
      <c r="B71" s="105"/>
      <c r="C71" s="93"/>
      <c r="D71" s="93"/>
      <c r="E71" s="93"/>
      <c r="F71" s="93"/>
      <c r="G71" s="97"/>
      <c r="H71" s="97"/>
      <c r="I71" s="107"/>
      <c r="J71" s="2" t="s">
        <v>96</v>
      </c>
      <c r="K71" s="150"/>
      <c r="L71" s="24"/>
      <c r="M71" s="4"/>
      <c r="N71" s="25"/>
      <c r="O71" s="4"/>
      <c r="P71" s="25"/>
      <c r="Q71" s="4"/>
      <c r="R71" s="23"/>
      <c r="S71" s="152"/>
      <c r="T71" s="19">
        <f t="shared" si="0"/>
        <v>0</v>
      </c>
      <c r="U71" s="20" t="e">
        <f t="shared" si="3"/>
        <v>#DIV/0!</v>
      </c>
      <c r="V71" s="36"/>
    </row>
    <row r="72" spans="1:22" ht="23.25" hidden="1" customHeight="1" thickBot="1" x14ac:dyDescent="0.3">
      <c r="A72" s="102"/>
      <c r="B72" s="105"/>
      <c r="C72" s="93"/>
      <c r="D72" s="93"/>
      <c r="E72" s="93"/>
      <c r="F72" s="93"/>
      <c r="G72" s="97"/>
      <c r="H72" s="97"/>
      <c r="I72" s="107"/>
      <c r="J72" s="8"/>
      <c r="K72" s="54">
        <v>1682897</v>
      </c>
      <c r="L72" s="54"/>
      <c r="M72" s="4"/>
      <c r="N72" s="25"/>
      <c r="O72" s="4"/>
      <c r="P72" s="25"/>
      <c r="Q72" s="4"/>
      <c r="R72" s="23"/>
      <c r="S72" s="19">
        <f t="shared" si="2"/>
        <v>1682897</v>
      </c>
      <c r="T72" s="19">
        <f t="shared" si="0"/>
        <v>0</v>
      </c>
      <c r="U72" s="20">
        <f t="shared" si="3"/>
        <v>0</v>
      </c>
      <c r="V72" s="36"/>
    </row>
    <row r="73" spans="1:22" ht="23.25" hidden="1" customHeight="1" thickBot="1" x14ac:dyDescent="0.3">
      <c r="A73" s="103"/>
      <c r="B73" s="106"/>
      <c r="C73" s="94"/>
      <c r="D73" s="94"/>
      <c r="E73" s="94"/>
      <c r="F73" s="94"/>
      <c r="G73" s="98"/>
      <c r="H73" s="98"/>
      <c r="I73" s="108"/>
      <c r="J73" s="8"/>
      <c r="K73" s="57"/>
      <c r="L73" s="28"/>
      <c r="M73" s="9"/>
      <c r="N73" s="26"/>
      <c r="O73" s="9"/>
      <c r="P73" s="26"/>
      <c r="Q73" s="9"/>
      <c r="R73" s="26"/>
      <c r="S73" s="19">
        <f t="shared" si="2"/>
        <v>0</v>
      </c>
      <c r="T73" s="19">
        <f t="shared" si="0"/>
        <v>0</v>
      </c>
      <c r="U73" s="20" t="e">
        <f t="shared" si="3"/>
        <v>#DIV/0!</v>
      </c>
      <c r="V73" s="37"/>
    </row>
    <row r="74" spans="1:22" ht="23.25" customHeight="1" x14ac:dyDescent="0.25">
      <c r="A74" s="101">
        <v>16</v>
      </c>
      <c r="B74" s="104"/>
      <c r="C74" s="95" t="s">
        <v>79</v>
      </c>
      <c r="D74" s="95" t="s">
        <v>80</v>
      </c>
      <c r="E74" s="95">
        <v>0</v>
      </c>
      <c r="F74" s="95">
        <v>1</v>
      </c>
      <c r="G74" s="96">
        <v>1</v>
      </c>
      <c r="H74" s="96">
        <v>0</v>
      </c>
      <c r="I74" s="107">
        <v>0</v>
      </c>
      <c r="J74" s="6" t="s">
        <v>82</v>
      </c>
      <c r="K74" s="56"/>
      <c r="L74" s="29"/>
      <c r="M74" s="7"/>
      <c r="N74" s="29"/>
      <c r="O74" s="7"/>
      <c r="P74" s="29"/>
      <c r="Q74" s="7"/>
      <c r="R74" s="29"/>
      <c r="S74" s="19">
        <f t="shared" si="2"/>
        <v>0</v>
      </c>
      <c r="T74" s="19">
        <f t="shared" si="0"/>
        <v>0</v>
      </c>
      <c r="U74" s="20" t="e">
        <f t="shared" si="3"/>
        <v>#DIV/0!</v>
      </c>
      <c r="V74" s="40"/>
    </row>
    <row r="75" spans="1:22" ht="23.25" customHeight="1" thickBot="1" x14ac:dyDescent="0.3">
      <c r="A75" s="102"/>
      <c r="B75" s="105"/>
      <c r="C75" s="93"/>
      <c r="D75" s="93"/>
      <c r="E75" s="93"/>
      <c r="F75" s="93"/>
      <c r="G75" s="97"/>
      <c r="H75" s="97"/>
      <c r="I75" s="107"/>
      <c r="J75" s="2" t="s">
        <v>83</v>
      </c>
      <c r="K75" s="54"/>
      <c r="L75" s="24"/>
      <c r="M75" s="4"/>
      <c r="N75" s="24"/>
      <c r="O75" s="4"/>
      <c r="P75" s="24"/>
      <c r="Q75" s="4"/>
      <c r="R75" s="24"/>
      <c r="S75" s="19">
        <f t="shared" si="2"/>
        <v>0</v>
      </c>
      <c r="T75" s="19">
        <f t="shared" si="0"/>
        <v>0</v>
      </c>
      <c r="U75" s="20" t="e">
        <f t="shared" si="3"/>
        <v>#DIV/0!</v>
      </c>
      <c r="V75" s="35"/>
    </row>
    <row r="76" spans="1:22" ht="23.25" hidden="1" customHeight="1" x14ac:dyDescent="0.25">
      <c r="A76" s="102"/>
      <c r="B76" s="105"/>
      <c r="C76" s="93"/>
      <c r="D76" s="93"/>
      <c r="E76" s="93"/>
      <c r="F76" s="93"/>
      <c r="G76" s="97"/>
      <c r="H76" s="97"/>
      <c r="I76" s="107"/>
      <c r="J76" s="17"/>
      <c r="K76" s="4"/>
      <c r="L76" s="25"/>
      <c r="M76" s="4"/>
      <c r="N76" s="25"/>
      <c r="O76" s="4"/>
      <c r="P76" s="25"/>
      <c r="Q76" s="4"/>
      <c r="R76" s="25"/>
      <c r="S76" s="19">
        <f t="shared" si="2"/>
        <v>0</v>
      </c>
      <c r="T76" s="19">
        <f t="shared" si="0"/>
        <v>0</v>
      </c>
      <c r="U76" s="20" t="e">
        <f t="shared" si="3"/>
        <v>#DIV/0!</v>
      </c>
      <c r="V76" s="36"/>
    </row>
    <row r="77" spans="1:22" ht="23.25" hidden="1" customHeight="1" thickBot="1" x14ac:dyDescent="0.3">
      <c r="A77" s="103"/>
      <c r="B77" s="106"/>
      <c r="C77" s="94"/>
      <c r="D77" s="94"/>
      <c r="E77" s="94"/>
      <c r="F77" s="94"/>
      <c r="G77" s="98"/>
      <c r="H77" s="98"/>
      <c r="I77" s="108"/>
      <c r="J77" s="8"/>
      <c r="K77" s="9"/>
      <c r="L77" s="26"/>
      <c r="M77" s="9"/>
      <c r="N77" s="26"/>
      <c r="O77" s="9"/>
      <c r="P77" s="26"/>
      <c r="Q77" s="9"/>
      <c r="R77" s="23"/>
      <c r="S77" s="19">
        <f t="shared" si="2"/>
        <v>0</v>
      </c>
      <c r="T77" s="19">
        <f t="shared" si="0"/>
        <v>0</v>
      </c>
      <c r="U77" s="20" t="e">
        <f t="shared" si="3"/>
        <v>#DIV/0!</v>
      </c>
      <c r="V77" s="37"/>
    </row>
    <row r="78" spans="1:22" ht="23.25" customHeight="1" x14ac:dyDescent="0.25">
      <c r="A78" s="101">
        <v>17</v>
      </c>
      <c r="B78" s="104"/>
      <c r="C78" s="95"/>
      <c r="D78" s="95"/>
      <c r="E78" s="95"/>
      <c r="F78" s="95"/>
      <c r="G78" s="96"/>
      <c r="H78" s="96"/>
      <c r="I78" s="107"/>
      <c r="J78" s="6"/>
      <c r="K78" s="7">
        <f>+K10+K11+K13+K18+K21+K70+K22+K29</f>
        <v>585376428</v>
      </c>
      <c r="L78" s="29"/>
      <c r="M78" s="7"/>
      <c r="N78" s="27"/>
      <c r="O78" s="7"/>
      <c r="P78" s="27"/>
      <c r="Q78" s="7"/>
      <c r="R78" s="27"/>
      <c r="S78" s="19">
        <f t="shared" si="2"/>
        <v>585376428</v>
      </c>
      <c r="T78" s="19">
        <f t="shared" si="0"/>
        <v>0</v>
      </c>
      <c r="U78" s="20">
        <f t="shared" si="3"/>
        <v>0</v>
      </c>
      <c r="V78" s="38"/>
    </row>
    <row r="79" spans="1:22" ht="23.25" customHeight="1" x14ac:dyDescent="0.25">
      <c r="A79" s="102"/>
      <c r="B79" s="105"/>
      <c r="C79" s="93"/>
      <c r="D79" s="93"/>
      <c r="E79" s="93"/>
      <c r="F79" s="93"/>
      <c r="G79" s="97"/>
      <c r="H79" s="97"/>
      <c r="I79" s="107"/>
      <c r="J79" s="2"/>
      <c r="K79" s="4"/>
      <c r="L79" s="25"/>
      <c r="M79" s="4"/>
      <c r="N79" s="25"/>
      <c r="O79" s="4"/>
      <c r="P79" s="25"/>
      <c r="Q79" s="4"/>
      <c r="R79" s="25"/>
      <c r="S79" s="19">
        <f t="shared" ref="S79:S109" si="4">+K79+M79+O79+Q79</f>
        <v>0</v>
      </c>
      <c r="T79" s="19">
        <f t="shared" ref="T79:T109" si="5">+L79+N79+P79+R79</f>
        <v>0</v>
      </c>
      <c r="U79" s="20" t="e">
        <f t="shared" si="3"/>
        <v>#DIV/0!</v>
      </c>
      <c r="V79" s="36"/>
    </row>
    <row r="80" spans="1:22" ht="23.25" customHeight="1" x14ac:dyDescent="0.25">
      <c r="A80" s="102"/>
      <c r="B80" s="105"/>
      <c r="C80" s="93"/>
      <c r="D80" s="93"/>
      <c r="E80" s="93"/>
      <c r="F80" s="93"/>
      <c r="G80" s="97"/>
      <c r="H80" s="97"/>
      <c r="I80" s="107"/>
      <c r="J80" s="2"/>
      <c r="K80" s="4"/>
      <c r="L80" s="24"/>
      <c r="M80" s="4"/>
      <c r="N80" s="24"/>
      <c r="O80" s="4"/>
      <c r="P80" s="24"/>
      <c r="Q80" s="4"/>
      <c r="R80" s="24"/>
      <c r="S80" s="19">
        <f t="shared" si="4"/>
        <v>0</v>
      </c>
      <c r="T80" s="19">
        <f t="shared" si="5"/>
        <v>0</v>
      </c>
      <c r="U80" s="20" t="e">
        <f t="shared" si="3"/>
        <v>#DIV/0!</v>
      </c>
      <c r="V80" s="35"/>
    </row>
    <row r="81" spans="1:22" ht="23.25" customHeight="1" thickBot="1" x14ac:dyDescent="0.3">
      <c r="A81" s="103"/>
      <c r="B81" s="106"/>
      <c r="C81" s="94"/>
      <c r="D81" s="94"/>
      <c r="E81" s="94"/>
      <c r="F81" s="94"/>
      <c r="G81" s="98"/>
      <c r="H81" s="98"/>
      <c r="I81" s="108"/>
      <c r="J81" s="8"/>
      <c r="K81" s="9"/>
      <c r="L81" s="28"/>
      <c r="M81" s="9"/>
      <c r="N81" s="28"/>
      <c r="O81" s="9"/>
      <c r="P81" s="28"/>
      <c r="Q81" s="9"/>
      <c r="R81" s="28"/>
      <c r="S81" s="19">
        <f t="shared" si="4"/>
        <v>0</v>
      </c>
      <c r="T81" s="19">
        <f t="shared" si="5"/>
        <v>0</v>
      </c>
      <c r="U81" s="20" t="e">
        <f t="shared" si="3"/>
        <v>#DIV/0!</v>
      </c>
      <c r="V81" s="39"/>
    </row>
    <row r="82" spans="1:22" ht="23.25" customHeight="1" x14ac:dyDescent="0.25">
      <c r="A82" s="101">
        <v>18</v>
      </c>
      <c r="B82" s="104"/>
      <c r="C82" s="95"/>
      <c r="D82" s="95"/>
      <c r="E82" s="95"/>
      <c r="F82" s="95"/>
      <c r="G82" s="96"/>
      <c r="H82" s="96"/>
      <c r="I82" s="107"/>
      <c r="J82" s="6"/>
      <c r="K82" s="7"/>
      <c r="L82" s="27"/>
      <c r="M82" s="7"/>
      <c r="N82" s="27"/>
      <c r="O82" s="7"/>
      <c r="P82" s="27"/>
      <c r="Q82" s="7"/>
      <c r="R82" s="27"/>
      <c r="S82" s="19">
        <f t="shared" si="4"/>
        <v>0</v>
      </c>
      <c r="T82" s="19">
        <f t="shared" si="5"/>
        <v>0</v>
      </c>
      <c r="U82" s="20" t="e">
        <f t="shared" si="3"/>
        <v>#DIV/0!</v>
      </c>
      <c r="V82" s="38"/>
    </row>
    <row r="83" spans="1:22" ht="23.25" customHeight="1" x14ac:dyDescent="0.25">
      <c r="A83" s="102"/>
      <c r="B83" s="105"/>
      <c r="C83" s="93"/>
      <c r="D83" s="93"/>
      <c r="E83" s="93"/>
      <c r="F83" s="93"/>
      <c r="G83" s="97"/>
      <c r="H83" s="97"/>
      <c r="I83" s="107"/>
      <c r="J83" s="2"/>
      <c r="K83" s="4"/>
      <c r="L83" s="25"/>
      <c r="M83" s="4"/>
      <c r="N83" s="25"/>
      <c r="O83" s="4"/>
      <c r="P83" s="25"/>
      <c r="Q83" s="4"/>
      <c r="R83" s="25"/>
      <c r="S83" s="19">
        <f t="shared" si="4"/>
        <v>0</v>
      </c>
      <c r="T83" s="19">
        <f t="shared" si="5"/>
        <v>0</v>
      </c>
      <c r="U83" s="20" t="e">
        <f t="shared" si="3"/>
        <v>#DIV/0!</v>
      </c>
      <c r="V83" s="36"/>
    </row>
    <row r="84" spans="1:22" ht="23.25" customHeight="1" x14ac:dyDescent="0.25">
      <c r="A84" s="102"/>
      <c r="B84" s="105"/>
      <c r="C84" s="93"/>
      <c r="D84" s="93"/>
      <c r="E84" s="93"/>
      <c r="F84" s="93"/>
      <c r="G84" s="97"/>
      <c r="H84" s="97"/>
      <c r="I84" s="107"/>
      <c r="J84" s="2"/>
      <c r="K84" s="4"/>
      <c r="L84" s="25"/>
      <c r="M84" s="4"/>
      <c r="N84" s="25"/>
      <c r="O84" s="4"/>
      <c r="P84" s="25"/>
      <c r="Q84" s="4"/>
      <c r="R84" s="25"/>
      <c r="S84" s="19">
        <f t="shared" si="4"/>
        <v>0</v>
      </c>
      <c r="T84" s="19">
        <f t="shared" si="5"/>
        <v>0</v>
      </c>
      <c r="U84" s="20" t="e">
        <f t="shared" si="3"/>
        <v>#DIV/0!</v>
      </c>
      <c r="V84" s="36"/>
    </row>
    <row r="85" spans="1:22" ht="23.25" customHeight="1" thickBot="1" x14ac:dyDescent="0.3">
      <c r="A85" s="103"/>
      <c r="B85" s="106"/>
      <c r="C85" s="94"/>
      <c r="D85" s="94"/>
      <c r="E85" s="94"/>
      <c r="F85" s="94"/>
      <c r="G85" s="98"/>
      <c r="H85" s="98"/>
      <c r="I85" s="108"/>
      <c r="J85" s="8"/>
      <c r="K85" s="9"/>
      <c r="L85" s="26"/>
      <c r="M85" s="9"/>
      <c r="N85" s="26"/>
      <c r="O85" s="9"/>
      <c r="P85" s="26"/>
      <c r="Q85" s="9"/>
      <c r="R85" s="26"/>
      <c r="S85" s="19">
        <f t="shared" si="4"/>
        <v>0</v>
      </c>
      <c r="T85" s="19">
        <f t="shared" si="5"/>
        <v>0</v>
      </c>
      <c r="U85" s="20" t="e">
        <f t="shared" si="3"/>
        <v>#DIV/0!</v>
      </c>
      <c r="V85" s="37"/>
    </row>
    <row r="86" spans="1:22" ht="23.25" customHeight="1" x14ac:dyDescent="0.25">
      <c r="A86" s="101">
        <v>19</v>
      </c>
      <c r="B86" s="104"/>
      <c r="C86" s="95"/>
      <c r="D86" s="95"/>
      <c r="E86" s="95"/>
      <c r="F86" s="95"/>
      <c r="G86" s="96"/>
      <c r="H86" s="96"/>
      <c r="I86" s="107"/>
      <c r="J86" s="6"/>
      <c r="K86" s="7"/>
      <c r="L86" s="29"/>
      <c r="M86" s="7"/>
      <c r="N86" s="29"/>
      <c r="O86" s="7"/>
      <c r="P86" s="29"/>
      <c r="Q86" s="7"/>
      <c r="R86" s="29"/>
      <c r="S86" s="19">
        <f t="shared" si="4"/>
        <v>0</v>
      </c>
      <c r="T86" s="19">
        <f t="shared" si="5"/>
        <v>0</v>
      </c>
      <c r="U86" s="20" t="e">
        <f t="shared" si="3"/>
        <v>#DIV/0!</v>
      </c>
      <c r="V86" s="40"/>
    </row>
    <row r="87" spans="1:22" ht="23.25" customHeight="1" x14ac:dyDescent="0.25">
      <c r="A87" s="102"/>
      <c r="B87" s="105"/>
      <c r="C87" s="93"/>
      <c r="D87" s="93"/>
      <c r="E87" s="93"/>
      <c r="F87" s="93"/>
      <c r="G87" s="97"/>
      <c r="H87" s="97"/>
      <c r="I87" s="107"/>
      <c r="J87" s="2"/>
      <c r="K87" s="4"/>
      <c r="L87" s="24"/>
      <c r="M87" s="4"/>
      <c r="N87" s="24"/>
      <c r="O87" s="4"/>
      <c r="P87" s="24"/>
      <c r="Q87" s="4"/>
      <c r="R87" s="24"/>
      <c r="S87" s="19">
        <f t="shared" si="4"/>
        <v>0</v>
      </c>
      <c r="T87" s="19">
        <f t="shared" si="5"/>
        <v>0</v>
      </c>
      <c r="U87" s="20" t="e">
        <f t="shared" si="3"/>
        <v>#DIV/0!</v>
      </c>
      <c r="V87" s="35"/>
    </row>
    <row r="88" spans="1:22" ht="23.25" customHeight="1" x14ac:dyDescent="0.25">
      <c r="A88" s="102"/>
      <c r="B88" s="105"/>
      <c r="C88" s="93"/>
      <c r="D88" s="93"/>
      <c r="E88" s="93"/>
      <c r="F88" s="93"/>
      <c r="G88" s="97"/>
      <c r="H88" s="97"/>
      <c r="I88" s="107"/>
      <c r="J88" s="2"/>
      <c r="K88" s="4"/>
      <c r="L88" s="25"/>
      <c r="M88" s="4"/>
      <c r="N88" s="25"/>
      <c r="O88" s="4"/>
      <c r="P88" s="25"/>
      <c r="Q88" s="4"/>
      <c r="R88" s="25"/>
      <c r="S88" s="19">
        <f t="shared" si="4"/>
        <v>0</v>
      </c>
      <c r="T88" s="19">
        <f t="shared" si="5"/>
        <v>0</v>
      </c>
      <c r="U88" s="20" t="e">
        <f t="shared" si="3"/>
        <v>#DIV/0!</v>
      </c>
      <c r="V88" s="36"/>
    </row>
    <row r="89" spans="1:22" ht="23.25" customHeight="1" thickBot="1" x14ac:dyDescent="0.3">
      <c r="A89" s="103"/>
      <c r="B89" s="106"/>
      <c r="C89" s="94"/>
      <c r="D89" s="94"/>
      <c r="E89" s="94"/>
      <c r="F89" s="94"/>
      <c r="G89" s="98"/>
      <c r="H89" s="98"/>
      <c r="I89" s="108"/>
      <c r="J89" s="8"/>
      <c r="K89" s="9"/>
      <c r="L89" s="26"/>
      <c r="M89" s="9"/>
      <c r="N89" s="26"/>
      <c r="O89" s="9"/>
      <c r="P89" s="26"/>
      <c r="Q89" s="9"/>
      <c r="R89" s="26"/>
      <c r="S89" s="19">
        <f t="shared" si="4"/>
        <v>0</v>
      </c>
      <c r="T89" s="19">
        <f t="shared" si="5"/>
        <v>0</v>
      </c>
      <c r="U89" s="20" t="e">
        <f t="shared" si="3"/>
        <v>#DIV/0!</v>
      </c>
      <c r="V89" s="37"/>
    </row>
    <row r="90" spans="1:22" ht="23.25" customHeight="1" x14ac:dyDescent="0.25">
      <c r="A90" s="101">
        <v>20</v>
      </c>
      <c r="B90" s="104"/>
      <c r="C90" s="95"/>
      <c r="D90" s="95"/>
      <c r="E90" s="95"/>
      <c r="F90" s="95"/>
      <c r="G90" s="95"/>
      <c r="H90" s="95"/>
      <c r="I90" s="107"/>
      <c r="J90" s="6"/>
      <c r="K90" s="7"/>
      <c r="L90" s="27"/>
      <c r="M90" s="7"/>
      <c r="N90" s="27"/>
      <c r="O90" s="7"/>
      <c r="P90" s="27"/>
      <c r="Q90" s="7"/>
      <c r="R90" s="27"/>
      <c r="S90" s="19">
        <f t="shared" si="4"/>
        <v>0</v>
      </c>
      <c r="T90" s="19">
        <f t="shared" si="5"/>
        <v>0</v>
      </c>
      <c r="U90" s="20" t="e">
        <f t="shared" si="3"/>
        <v>#DIV/0!</v>
      </c>
      <c r="V90" s="38"/>
    </row>
    <row r="91" spans="1:22" ht="23.25" customHeight="1" x14ac:dyDescent="0.25">
      <c r="A91" s="102"/>
      <c r="B91" s="105"/>
      <c r="C91" s="93"/>
      <c r="D91" s="93"/>
      <c r="E91" s="93"/>
      <c r="F91" s="93"/>
      <c r="G91" s="93"/>
      <c r="H91" s="93"/>
      <c r="I91" s="107"/>
      <c r="J91" s="2"/>
      <c r="K91" s="4"/>
      <c r="L91" s="25"/>
      <c r="M91" s="4"/>
      <c r="N91" s="25"/>
      <c r="O91" s="4"/>
      <c r="P91" s="25"/>
      <c r="Q91" s="4"/>
      <c r="R91" s="25"/>
      <c r="S91" s="19">
        <f t="shared" si="4"/>
        <v>0</v>
      </c>
      <c r="T91" s="19">
        <f t="shared" si="5"/>
        <v>0</v>
      </c>
      <c r="U91" s="20" t="e">
        <f t="shared" si="3"/>
        <v>#DIV/0!</v>
      </c>
      <c r="V91" s="36"/>
    </row>
    <row r="92" spans="1:22" ht="23.25" customHeight="1" x14ac:dyDescent="0.25">
      <c r="A92" s="102"/>
      <c r="B92" s="105"/>
      <c r="C92" s="93"/>
      <c r="D92" s="93"/>
      <c r="E92" s="93"/>
      <c r="F92" s="93"/>
      <c r="G92" s="93"/>
      <c r="H92" s="93"/>
      <c r="I92" s="107"/>
      <c r="J92" s="2"/>
      <c r="K92" s="4"/>
      <c r="L92" s="24"/>
      <c r="M92" s="4"/>
      <c r="N92" s="24"/>
      <c r="O92" s="4"/>
      <c r="P92" s="24"/>
      <c r="Q92" s="4"/>
      <c r="R92" s="24"/>
      <c r="S92" s="19">
        <f t="shared" si="4"/>
        <v>0</v>
      </c>
      <c r="T92" s="19">
        <f t="shared" si="5"/>
        <v>0</v>
      </c>
      <c r="U92" s="20" t="e">
        <f t="shared" si="3"/>
        <v>#DIV/0!</v>
      </c>
      <c r="V92" s="35"/>
    </row>
    <row r="93" spans="1:22" ht="23.25" customHeight="1" thickBot="1" x14ac:dyDescent="0.3">
      <c r="A93" s="103"/>
      <c r="B93" s="106"/>
      <c r="C93" s="94"/>
      <c r="D93" s="94"/>
      <c r="E93" s="94"/>
      <c r="F93" s="94"/>
      <c r="G93" s="94"/>
      <c r="H93" s="94"/>
      <c r="I93" s="108"/>
      <c r="J93" s="8"/>
      <c r="K93" s="9"/>
      <c r="L93" s="28"/>
      <c r="M93" s="9"/>
      <c r="N93" s="28"/>
      <c r="O93" s="9"/>
      <c r="P93" s="28"/>
      <c r="Q93" s="9"/>
      <c r="R93" s="28"/>
      <c r="S93" s="19">
        <f t="shared" si="4"/>
        <v>0</v>
      </c>
      <c r="T93" s="19">
        <f t="shared" si="5"/>
        <v>0</v>
      </c>
      <c r="U93" s="20" t="e">
        <f t="shared" si="3"/>
        <v>#DIV/0!</v>
      </c>
      <c r="V93" s="39"/>
    </row>
    <row r="94" spans="1:22" ht="23.25" customHeight="1" x14ac:dyDescent="0.25">
      <c r="A94" s="101">
        <v>21</v>
      </c>
      <c r="B94" s="104"/>
      <c r="C94" s="95"/>
      <c r="D94" s="95"/>
      <c r="E94" s="95"/>
      <c r="F94" s="95"/>
      <c r="G94" s="95"/>
      <c r="H94" s="95"/>
      <c r="I94" s="107"/>
      <c r="J94" s="6"/>
      <c r="K94" s="7"/>
      <c r="L94" s="27"/>
      <c r="M94" s="7"/>
      <c r="N94" s="27"/>
      <c r="O94" s="7"/>
      <c r="P94" s="27"/>
      <c r="Q94" s="7"/>
      <c r="R94" s="27"/>
      <c r="S94" s="19">
        <f t="shared" si="4"/>
        <v>0</v>
      </c>
      <c r="T94" s="19">
        <f t="shared" si="5"/>
        <v>0</v>
      </c>
      <c r="U94" s="20" t="e">
        <f t="shared" si="3"/>
        <v>#DIV/0!</v>
      </c>
      <c r="V94" s="38"/>
    </row>
    <row r="95" spans="1:22" ht="23.25" customHeight="1" x14ac:dyDescent="0.25">
      <c r="A95" s="102"/>
      <c r="B95" s="105"/>
      <c r="C95" s="93"/>
      <c r="D95" s="93"/>
      <c r="E95" s="93"/>
      <c r="F95" s="93"/>
      <c r="G95" s="93"/>
      <c r="H95" s="93"/>
      <c r="I95" s="107"/>
      <c r="J95" s="2"/>
      <c r="K95" s="4"/>
      <c r="L95" s="25"/>
      <c r="M95" s="4"/>
      <c r="N95" s="25"/>
      <c r="O95" s="4"/>
      <c r="P95" s="25"/>
      <c r="Q95" s="4"/>
      <c r="R95" s="25"/>
      <c r="S95" s="19">
        <f t="shared" si="4"/>
        <v>0</v>
      </c>
      <c r="T95" s="19">
        <f t="shared" si="5"/>
        <v>0</v>
      </c>
      <c r="U95" s="20" t="e">
        <f t="shared" si="3"/>
        <v>#DIV/0!</v>
      </c>
      <c r="V95" s="36"/>
    </row>
    <row r="96" spans="1:22" ht="23.25" customHeight="1" x14ac:dyDescent="0.25">
      <c r="A96" s="102"/>
      <c r="B96" s="105"/>
      <c r="C96" s="93"/>
      <c r="D96" s="93"/>
      <c r="E96" s="93"/>
      <c r="F96" s="93"/>
      <c r="G96" s="93"/>
      <c r="H96" s="93"/>
      <c r="I96" s="107"/>
      <c r="J96" s="2"/>
      <c r="K96" s="4"/>
      <c r="L96" s="25"/>
      <c r="M96" s="4"/>
      <c r="N96" s="25"/>
      <c r="O96" s="4"/>
      <c r="P96" s="25"/>
      <c r="Q96" s="4"/>
      <c r="R96" s="25"/>
      <c r="S96" s="19">
        <f t="shared" si="4"/>
        <v>0</v>
      </c>
      <c r="T96" s="19">
        <f t="shared" si="5"/>
        <v>0</v>
      </c>
      <c r="U96" s="20" t="e">
        <f t="shared" si="3"/>
        <v>#DIV/0!</v>
      </c>
      <c r="V96" s="36"/>
    </row>
    <row r="97" spans="1:22" ht="23.25" customHeight="1" thickBot="1" x14ac:dyDescent="0.3">
      <c r="A97" s="103"/>
      <c r="B97" s="106"/>
      <c r="C97" s="94"/>
      <c r="D97" s="94"/>
      <c r="E97" s="94"/>
      <c r="F97" s="94"/>
      <c r="G97" s="94"/>
      <c r="H97" s="94"/>
      <c r="I97" s="108"/>
      <c r="J97" s="8"/>
      <c r="K97" s="9"/>
      <c r="L97" s="26"/>
      <c r="M97" s="9"/>
      <c r="N97" s="26"/>
      <c r="O97" s="9"/>
      <c r="P97" s="26"/>
      <c r="Q97" s="9"/>
      <c r="R97" s="26"/>
      <c r="S97" s="19">
        <f t="shared" si="4"/>
        <v>0</v>
      </c>
      <c r="T97" s="19">
        <f t="shared" si="5"/>
        <v>0</v>
      </c>
      <c r="U97" s="20" t="e">
        <f t="shared" si="3"/>
        <v>#DIV/0!</v>
      </c>
      <c r="V97" s="37"/>
    </row>
    <row r="98" spans="1:22" ht="23.25" customHeight="1" x14ac:dyDescent="0.25">
      <c r="A98" s="101">
        <v>22</v>
      </c>
      <c r="B98" s="104"/>
      <c r="C98" s="95"/>
      <c r="D98" s="95"/>
      <c r="E98" s="95"/>
      <c r="F98" s="95"/>
      <c r="G98" s="95"/>
      <c r="H98" s="95"/>
      <c r="I98" s="107"/>
      <c r="J98" s="6"/>
      <c r="K98" s="7"/>
      <c r="L98" s="29"/>
      <c r="M98" s="7"/>
      <c r="N98" s="29"/>
      <c r="O98" s="7"/>
      <c r="P98" s="29"/>
      <c r="Q98" s="7"/>
      <c r="R98" s="29"/>
      <c r="S98" s="19">
        <f t="shared" si="4"/>
        <v>0</v>
      </c>
      <c r="T98" s="19">
        <f t="shared" si="5"/>
        <v>0</v>
      </c>
      <c r="U98" s="20" t="e">
        <f t="shared" si="3"/>
        <v>#DIV/0!</v>
      </c>
      <c r="V98" s="40"/>
    </row>
    <row r="99" spans="1:22" ht="23.25" customHeight="1" x14ac:dyDescent="0.25">
      <c r="A99" s="102"/>
      <c r="B99" s="105"/>
      <c r="C99" s="93"/>
      <c r="D99" s="93"/>
      <c r="E99" s="93"/>
      <c r="F99" s="93"/>
      <c r="G99" s="93"/>
      <c r="H99" s="93"/>
      <c r="I99" s="107"/>
      <c r="J99" s="2"/>
      <c r="K99" s="4"/>
      <c r="L99" s="24"/>
      <c r="M99" s="4"/>
      <c r="N99" s="24"/>
      <c r="O99" s="4"/>
      <c r="P99" s="24"/>
      <c r="Q99" s="4"/>
      <c r="R99" s="24"/>
      <c r="S99" s="19">
        <f t="shared" si="4"/>
        <v>0</v>
      </c>
      <c r="T99" s="19">
        <f t="shared" si="5"/>
        <v>0</v>
      </c>
      <c r="U99" s="20" t="e">
        <f t="shared" si="3"/>
        <v>#DIV/0!</v>
      </c>
      <c r="V99" s="35"/>
    </row>
    <row r="100" spans="1:22" ht="23.25" customHeight="1" x14ac:dyDescent="0.25">
      <c r="A100" s="102"/>
      <c r="B100" s="105"/>
      <c r="C100" s="93"/>
      <c r="D100" s="93"/>
      <c r="E100" s="93"/>
      <c r="F100" s="93"/>
      <c r="G100" s="93"/>
      <c r="H100" s="93"/>
      <c r="I100" s="107"/>
      <c r="J100" s="2"/>
      <c r="K100" s="4"/>
      <c r="L100" s="25"/>
      <c r="M100" s="4"/>
      <c r="N100" s="25"/>
      <c r="O100" s="4"/>
      <c r="P100" s="25"/>
      <c r="Q100" s="4"/>
      <c r="R100" s="25"/>
      <c r="S100" s="19">
        <f t="shared" si="4"/>
        <v>0</v>
      </c>
      <c r="T100" s="19">
        <f t="shared" si="5"/>
        <v>0</v>
      </c>
      <c r="U100" s="20" t="e">
        <f t="shared" si="3"/>
        <v>#DIV/0!</v>
      </c>
      <c r="V100" s="36"/>
    </row>
    <row r="101" spans="1:22" ht="23.25" customHeight="1" thickBot="1" x14ac:dyDescent="0.3">
      <c r="A101" s="103"/>
      <c r="B101" s="106"/>
      <c r="C101" s="94"/>
      <c r="D101" s="94"/>
      <c r="E101" s="94"/>
      <c r="F101" s="94"/>
      <c r="G101" s="94"/>
      <c r="H101" s="94"/>
      <c r="I101" s="108"/>
      <c r="J101" s="8"/>
      <c r="K101" s="9"/>
      <c r="L101" s="26"/>
      <c r="M101" s="9"/>
      <c r="N101" s="26"/>
      <c r="O101" s="9"/>
      <c r="P101" s="26"/>
      <c r="Q101" s="9"/>
      <c r="R101" s="26"/>
      <c r="S101" s="19">
        <f t="shared" si="4"/>
        <v>0</v>
      </c>
      <c r="T101" s="19">
        <f t="shared" si="5"/>
        <v>0</v>
      </c>
      <c r="U101" s="20" t="e">
        <f t="shared" si="3"/>
        <v>#DIV/0!</v>
      </c>
      <c r="V101" s="37"/>
    </row>
    <row r="102" spans="1:22" ht="23.25" customHeight="1" x14ac:dyDescent="0.25">
      <c r="A102" s="101">
        <v>23</v>
      </c>
      <c r="B102" s="104"/>
      <c r="C102" s="95"/>
      <c r="D102" s="95"/>
      <c r="E102" s="95"/>
      <c r="F102" s="95"/>
      <c r="G102" s="95"/>
      <c r="H102" s="95"/>
      <c r="I102" s="107"/>
      <c r="J102" s="6"/>
      <c r="K102" s="7"/>
      <c r="L102" s="27"/>
      <c r="M102" s="7"/>
      <c r="N102" s="27"/>
      <c r="O102" s="7"/>
      <c r="P102" s="27"/>
      <c r="Q102" s="7"/>
      <c r="R102" s="27"/>
      <c r="S102" s="19">
        <f t="shared" si="4"/>
        <v>0</v>
      </c>
      <c r="T102" s="19">
        <f t="shared" si="5"/>
        <v>0</v>
      </c>
      <c r="U102" s="20" t="e">
        <f t="shared" si="3"/>
        <v>#DIV/0!</v>
      </c>
      <c r="V102" s="38"/>
    </row>
    <row r="103" spans="1:22" ht="23.25" customHeight="1" x14ac:dyDescent="0.25">
      <c r="A103" s="102"/>
      <c r="B103" s="105"/>
      <c r="C103" s="93"/>
      <c r="D103" s="93"/>
      <c r="E103" s="93"/>
      <c r="F103" s="93"/>
      <c r="G103" s="93"/>
      <c r="H103" s="93"/>
      <c r="I103" s="107"/>
      <c r="J103" s="2"/>
      <c r="K103" s="4"/>
      <c r="L103" s="25"/>
      <c r="M103" s="4"/>
      <c r="N103" s="25"/>
      <c r="O103" s="4"/>
      <c r="P103" s="25"/>
      <c r="Q103" s="4"/>
      <c r="R103" s="25"/>
      <c r="S103" s="19">
        <f t="shared" si="4"/>
        <v>0</v>
      </c>
      <c r="T103" s="19">
        <f t="shared" si="5"/>
        <v>0</v>
      </c>
      <c r="U103" s="20" t="e">
        <f t="shared" si="3"/>
        <v>#DIV/0!</v>
      </c>
      <c r="V103" s="36"/>
    </row>
    <row r="104" spans="1:22" ht="23.25" customHeight="1" x14ac:dyDescent="0.25">
      <c r="A104" s="102"/>
      <c r="B104" s="105"/>
      <c r="C104" s="93"/>
      <c r="D104" s="93"/>
      <c r="E104" s="93"/>
      <c r="F104" s="93"/>
      <c r="G104" s="93"/>
      <c r="H104" s="93"/>
      <c r="I104" s="107"/>
      <c r="J104" s="2"/>
      <c r="K104" s="4"/>
      <c r="L104" s="24"/>
      <c r="M104" s="4"/>
      <c r="N104" s="24"/>
      <c r="O104" s="4"/>
      <c r="P104" s="24"/>
      <c r="Q104" s="4"/>
      <c r="R104" s="24"/>
      <c r="S104" s="19">
        <f t="shared" si="4"/>
        <v>0</v>
      </c>
      <c r="T104" s="19">
        <f t="shared" si="5"/>
        <v>0</v>
      </c>
      <c r="U104" s="20" t="e">
        <f t="shared" si="3"/>
        <v>#DIV/0!</v>
      </c>
      <c r="V104" s="35"/>
    </row>
    <row r="105" spans="1:22" ht="23.25" customHeight="1" thickBot="1" x14ac:dyDescent="0.3">
      <c r="A105" s="103"/>
      <c r="B105" s="106"/>
      <c r="C105" s="94"/>
      <c r="D105" s="94"/>
      <c r="E105" s="94"/>
      <c r="F105" s="94"/>
      <c r="G105" s="94"/>
      <c r="H105" s="94"/>
      <c r="I105" s="108"/>
      <c r="J105" s="8"/>
      <c r="K105" s="9"/>
      <c r="L105" s="28"/>
      <c r="M105" s="9"/>
      <c r="N105" s="28"/>
      <c r="O105" s="9"/>
      <c r="P105" s="28"/>
      <c r="Q105" s="9"/>
      <c r="R105" s="28"/>
      <c r="S105" s="19">
        <f t="shared" si="4"/>
        <v>0</v>
      </c>
      <c r="T105" s="19">
        <f t="shared" si="5"/>
        <v>0</v>
      </c>
      <c r="U105" s="20" t="e">
        <f t="shared" si="3"/>
        <v>#DIV/0!</v>
      </c>
      <c r="V105" s="39"/>
    </row>
    <row r="106" spans="1:22" ht="23.25" customHeight="1" x14ac:dyDescent="0.25">
      <c r="A106" s="101">
        <v>24</v>
      </c>
      <c r="B106" s="104"/>
      <c r="C106" s="95"/>
      <c r="D106" s="95"/>
      <c r="E106" s="95"/>
      <c r="F106" s="95"/>
      <c r="G106" s="95"/>
      <c r="H106" s="95"/>
      <c r="I106" s="107"/>
      <c r="J106" s="6"/>
      <c r="K106" s="7"/>
      <c r="L106" s="27"/>
      <c r="M106" s="7"/>
      <c r="N106" s="27"/>
      <c r="O106" s="7"/>
      <c r="P106" s="27"/>
      <c r="Q106" s="7"/>
      <c r="R106" s="27"/>
      <c r="S106" s="19">
        <f t="shared" si="4"/>
        <v>0</v>
      </c>
      <c r="T106" s="19">
        <f t="shared" si="5"/>
        <v>0</v>
      </c>
      <c r="U106" s="20" t="e">
        <f t="shared" si="3"/>
        <v>#DIV/0!</v>
      </c>
      <c r="V106" s="38"/>
    </row>
    <row r="107" spans="1:22" ht="23.25" customHeight="1" x14ac:dyDescent="0.25">
      <c r="A107" s="102"/>
      <c r="B107" s="105"/>
      <c r="C107" s="93"/>
      <c r="D107" s="93"/>
      <c r="E107" s="93"/>
      <c r="F107" s="93"/>
      <c r="G107" s="93"/>
      <c r="H107" s="93"/>
      <c r="I107" s="107"/>
      <c r="J107" s="2"/>
      <c r="K107" s="4"/>
      <c r="L107" s="25"/>
      <c r="M107" s="4"/>
      <c r="N107" s="25"/>
      <c r="O107" s="4"/>
      <c r="P107" s="25"/>
      <c r="Q107" s="4"/>
      <c r="R107" s="25"/>
      <c r="S107" s="19">
        <f t="shared" si="4"/>
        <v>0</v>
      </c>
      <c r="T107" s="19">
        <f t="shared" si="5"/>
        <v>0</v>
      </c>
      <c r="U107" s="20" t="e">
        <f t="shared" si="3"/>
        <v>#DIV/0!</v>
      </c>
      <c r="V107" s="36"/>
    </row>
    <row r="108" spans="1:22" ht="23.25" customHeight="1" x14ac:dyDescent="0.25">
      <c r="A108" s="102"/>
      <c r="B108" s="105"/>
      <c r="C108" s="93"/>
      <c r="D108" s="93"/>
      <c r="E108" s="93"/>
      <c r="F108" s="93"/>
      <c r="G108" s="93"/>
      <c r="H108" s="93"/>
      <c r="I108" s="107"/>
      <c r="J108" s="2"/>
      <c r="K108" s="4"/>
      <c r="L108" s="24"/>
      <c r="M108" s="4"/>
      <c r="N108" s="24"/>
      <c r="O108" s="4"/>
      <c r="P108" s="24"/>
      <c r="Q108" s="4"/>
      <c r="R108" s="24"/>
      <c r="S108" s="19">
        <f t="shared" si="4"/>
        <v>0</v>
      </c>
      <c r="T108" s="19">
        <f t="shared" si="5"/>
        <v>0</v>
      </c>
      <c r="U108" s="20" t="e">
        <f t="shared" si="3"/>
        <v>#DIV/0!</v>
      </c>
      <c r="V108" s="35"/>
    </row>
    <row r="109" spans="1:22" ht="23.25" customHeight="1" thickBot="1" x14ac:dyDescent="0.3">
      <c r="A109" s="103"/>
      <c r="B109" s="106"/>
      <c r="C109" s="94"/>
      <c r="D109" s="94"/>
      <c r="E109" s="94"/>
      <c r="F109" s="94"/>
      <c r="G109" s="94"/>
      <c r="H109" s="94"/>
      <c r="I109" s="108"/>
      <c r="J109" s="8"/>
      <c r="K109" s="9"/>
      <c r="L109" s="28"/>
      <c r="M109" s="9"/>
      <c r="N109" s="28"/>
      <c r="O109" s="9"/>
      <c r="P109" s="28"/>
      <c r="Q109" s="9"/>
      <c r="R109" s="28"/>
      <c r="S109" s="19">
        <f t="shared" si="4"/>
        <v>0</v>
      </c>
      <c r="T109" s="19">
        <f t="shared" si="5"/>
        <v>0</v>
      </c>
      <c r="U109" s="20" t="e">
        <f t="shared" si="3"/>
        <v>#DIV/0!</v>
      </c>
      <c r="V109" s="39"/>
    </row>
    <row r="110" spans="1:22" ht="23.25" customHeight="1" thickBot="1" x14ac:dyDescent="0.35">
      <c r="A110" s="135" t="s">
        <v>9</v>
      </c>
      <c r="B110" s="136"/>
      <c r="C110" s="136"/>
      <c r="D110" s="136"/>
      <c r="E110" s="136"/>
      <c r="F110" s="136"/>
      <c r="G110" s="136"/>
      <c r="H110" s="63"/>
      <c r="I110" s="10"/>
      <c r="J110" s="11"/>
      <c r="K110" s="129"/>
      <c r="L110" s="130"/>
      <c r="M110" s="130"/>
      <c r="N110" s="130"/>
      <c r="O110" s="130"/>
      <c r="P110" s="130"/>
      <c r="Q110" s="130"/>
      <c r="R110" s="130"/>
      <c r="S110" s="156">
        <f>SUM(S10:S109)</f>
        <v>1089183209</v>
      </c>
      <c r="T110" s="12">
        <f>SUM(T10:T109)</f>
        <v>0</v>
      </c>
      <c r="U110" s="10" t="e">
        <f>+SUM(U10:U109)/(COUNT(U10:U109))</f>
        <v>#DIV/0!</v>
      </c>
      <c r="V110" s="41"/>
    </row>
    <row r="111" spans="1:22" ht="14.25" customHeight="1" x14ac:dyDescent="0.35">
      <c r="A111" s="109"/>
      <c r="B111" s="109"/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</row>
    <row r="112" spans="1:22" x14ac:dyDescent="0.25">
      <c r="C112" s="5" t="s">
        <v>11</v>
      </c>
      <c r="D112" s="100" t="s">
        <v>101</v>
      </c>
      <c r="E112" s="100"/>
      <c r="F112" s="100"/>
      <c r="G112" s="100"/>
      <c r="H112" s="100"/>
      <c r="I112" s="100"/>
      <c r="J112" s="32"/>
      <c r="K112" s="128" t="s">
        <v>12</v>
      </c>
      <c r="L112" s="128"/>
      <c r="M112" s="128"/>
      <c r="N112" s="128"/>
      <c r="O112" s="128" t="s">
        <v>25</v>
      </c>
      <c r="P112" s="128"/>
      <c r="Q112" s="128"/>
      <c r="R112" s="128"/>
      <c r="S112" s="128"/>
      <c r="T112" s="128"/>
      <c r="U112" s="126"/>
    </row>
    <row r="113" spans="1:22" x14ac:dyDescent="0.25">
      <c r="C113" s="5" t="s">
        <v>13</v>
      </c>
      <c r="D113" s="100" t="s">
        <v>85</v>
      </c>
      <c r="E113" s="100"/>
      <c r="F113" s="100"/>
      <c r="G113" s="100"/>
      <c r="H113" s="100"/>
      <c r="I113" s="100"/>
      <c r="J113" s="30"/>
      <c r="K113" s="100" t="s">
        <v>13</v>
      </c>
      <c r="L113" s="100"/>
      <c r="M113" s="100"/>
      <c r="N113" s="100"/>
      <c r="O113" s="125" t="s">
        <v>26</v>
      </c>
      <c r="P113" s="125"/>
      <c r="Q113" s="125"/>
      <c r="R113" s="125"/>
      <c r="S113" s="125"/>
      <c r="T113" s="125"/>
      <c r="U113" s="126"/>
    </row>
    <row r="114" spans="1:22" x14ac:dyDescent="0.25">
      <c r="A114" s="1"/>
      <c r="B114" s="1"/>
      <c r="C114" s="5" t="s">
        <v>14</v>
      </c>
      <c r="D114" s="125" t="s">
        <v>110</v>
      </c>
      <c r="E114" s="125"/>
      <c r="F114" s="125"/>
      <c r="G114" s="125"/>
      <c r="H114" s="125"/>
      <c r="I114" s="125"/>
      <c r="J114" s="31"/>
      <c r="K114" s="100" t="s">
        <v>14</v>
      </c>
      <c r="L114" s="100"/>
      <c r="M114" s="100"/>
      <c r="N114" s="100"/>
      <c r="O114" s="125" t="s">
        <v>110</v>
      </c>
      <c r="P114" s="125"/>
      <c r="Q114" s="125"/>
      <c r="R114" s="125"/>
      <c r="S114" s="125"/>
      <c r="T114" s="125"/>
      <c r="U114" s="126"/>
      <c r="V114" s="1"/>
    </row>
  </sheetData>
  <mergeCells count="259">
    <mergeCell ref="K70:K71"/>
    <mergeCell ref="S70:S71"/>
    <mergeCell ref="D13:D14"/>
    <mergeCell ref="D15:D16"/>
    <mergeCell ref="F13:F17"/>
    <mergeCell ref="G13:G17"/>
    <mergeCell ref="I34:I37"/>
    <mergeCell ref="E30:E33"/>
    <mergeCell ref="F30:F33"/>
    <mergeCell ref="G18:G24"/>
    <mergeCell ref="F38:F41"/>
    <mergeCell ref="G38:G41"/>
    <mergeCell ref="H38:H41"/>
    <mergeCell ref="H42:H45"/>
    <mergeCell ref="I30:I33"/>
    <mergeCell ref="F25:F29"/>
    <mergeCell ref="G25:G29"/>
    <mergeCell ref="H25:H29"/>
    <mergeCell ref="E34:E37"/>
    <mergeCell ref="B42:B45"/>
    <mergeCell ref="I38:I41"/>
    <mergeCell ref="A1:V1"/>
    <mergeCell ref="A2:V2"/>
    <mergeCell ref="Q4:V4"/>
    <mergeCell ref="M5:V5"/>
    <mergeCell ref="G30:G33"/>
    <mergeCell ref="G34:G37"/>
    <mergeCell ref="I18:I24"/>
    <mergeCell ref="A46:A49"/>
    <mergeCell ref="C46:C49"/>
    <mergeCell ref="D46:D49"/>
    <mergeCell ref="A50:A53"/>
    <mergeCell ref="B46:B49"/>
    <mergeCell ref="B50:B53"/>
    <mergeCell ref="V7:V9"/>
    <mergeCell ref="C42:C45"/>
    <mergeCell ref="F34:F37"/>
    <mergeCell ref="J7:J9"/>
    <mergeCell ref="C34:C37"/>
    <mergeCell ref="F18:F24"/>
    <mergeCell ref="I42:I45"/>
    <mergeCell ref="E38:E41"/>
    <mergeCell ref="I25:I29"/>
    <mergeCell ref="E25:E29"/>
    <mergeCell ref="A74:A77"/>
    <mergeCell ref="B74:B77"/>
    <mergeCell ref="C74:C77"/>
    <mergeCell ref="A66:A69"/>
    <mergeCell ref="B66:B69"/>
    <mergeCell ref="I58:I61"/>
    <mergeCell ref="I70:I73"/>
    <mergeCell ref="G70:G73"/>
    <mergeCell ref="D66:D69"/>
    <mergeCell ref="F62:F65"/>
    <mergeCell ref="F70:F73"/>
    <mergeCell ref="H62:H65"/>
    <mergeCell ref="H66:H69"/>
    <mergeCell ref="H70:H73"/>
    <mergeCell ref="D58:D61"/>
    <mergeCell ref="G62:G65"/>
    <mergeCell ref="D70:D73"/>
    <mergeCell ref="E70:E73"/>
    <mergeCell ref="G66:G69"/>
    <mergeCell ref="I54:I57"/>
    <mergeCell ref="E58:E61"/>
    <mergeCell ref="F58:F61"/>
    <mergeCell ref="E50:E53"/>
    <mergeCell ref="F50:F53"/>
    <mergeCell ref="I62:I65"/>
    <mergeCell ref="A54:A57"/>
    <mergeCell ref="B54:B57"/>
    <mergeCell ref="C54:C57"/>
    <mergeCell ref="D54:D57"/>
    <mergeCell ref="E54:E57"/>
    <mergeCell ref="F54:F57"/>
    <mergeCell ref="A34:A37"/>
    <mergeCell ref="F46:F49"/>
    <mergeCell ref="G50:G53"/>
    <mergeCell ref="H50:H53"/>
    <mergeCell ref="H54:H57"/>
    <mergeCell ref="H58:H61"/>
    <mergeCell ref="D42:D45"/>
    <mergeCell ref="H46:H49"/>
    <mergeCell ref="D50:D53"/>
    <mergeCell ref="G46:G49"/>
    <mergeCell ref="C66:C69"/>
    <mergeCell ref="B10:B12"/>
    <mergeCell ref="B13:B17"/>
    <mergeCell ref="B18:B24"/>
    <mergeCell ref="A10:A12"/>
    <mergeCell ref="D38:D41"/>
    <mergeCell ref="D34:D37"/>
    <mergeCell ref="A25:A28"/>
    <mergeCell ref="A30:A33"/>
    <mergeCell ref="B34:B37"/>
    <mergeCell ref="C38:C41"/>
    <mergeCell ref="C18:C24"/>
    <mergeCell ref="C25:C28"/>
    <mergeCell ref="B58:B61"/>
    <mergeCell ref="C58:C61"/>
    <mergeCell ref="B62:B65"/>
    <mergeCell ref="C62:C65"/>
    <mergeCell ref="B30:B33"/>
    <mergeCell ref="C50:C53"/>
    <mergeCell ref="A110:G110"/>
    <mergeCell ref="E66:E69"/>
    <mergeCell ref="F66:F69"/>
    <mergeCell ref="I66:I69"/>
    <mergeCell ref="A70:A73"/>
    <mergeCell ref="B70:B73"/>
    <mergeCell ref="G54:G57"/>
    <mergeCell ref="G58:G61"/>
    <mergeCell ref="C70:C73"/>
    <mergeCell ref="E10:E12"/>
    <mergeCell ref="I7:I9"/>
    <mergeCell ref="H7:H9"/>
    <mergeCell ref="F10:F12"/>
    <mergeCell ref="A58:A61"/>
    <mergeCell ref="A42:A45"/>
    <mergeCell ref="A38:A41"/>
    <mergeCell ref="B38:B41"/>
    <mergeCell ref="A13:A17"/>
    <mergeCell ref="B25:B28"/>
    <mergeCell ref="O8:P8"/>
    <mergeCell ref="Q8:R8"/>
    <mergeCell ref="K7:U7"/>
    <mergeCell ref="K8:L8"/>
    <mergeCell ref="M8:N8"/>
    <mergeCell ref="U8:U9"/>
    <mergeCell ref="S8:T8"/>
    <mergeCell ref="C7:C9"/>
    <mergeCell ref="K114:N114"/>
    <mergeCell ref="C30:C33"/>
    <mergeCell ref="D30:D33"/>
    <mergeCell ref="C10:C12"/>
    <mergeCell ref="I10:I12"/>
    <mergeCell ref="E13:E17"/>
    <mergeCell ref="F7:F9"/>
    <mergeCell ref="G10:G12"/>
    <mergeCell ref="G7:G9"/>
    <mergeCell ref="U112:U114"/>
    <mergeCell ref="I13:I17"/>
    <mergeCell ref="K113:N113"/>
    <mergeCell ref="O113:T113"/>
    <mergeCell ref="K112:N112"/>
    <mergeCell ref="I46:I49"/>
    <mergeCell ref="I50:I53"/>
    <mergeCell ref="K110:R110"/>
    <mergeCell ref="I86:I89"/>
    <mergeCell ref="O112:T112"/>
    <mergeCell ref="G4:L4"/>
    <mergeCell ref="A4:F4"/>
    <mergeCell ref="A5:L5"/>
    <mergeCell ref="A6:U6"/>
    <mergeCell ref="A18:A24"/>
    <mergeCell ref="E18:E24"/>
    <mergeCell ref="D7:D9"/>
    <mergeCell ref="E7:E9"/>
    <mergeCell ref="A7:A9"/>
    <mergeCell ref="B7:B9"/>
    <mergeCell ref="I78:I81"/>
    <mergeCell ref="G78:G81"/>
    <mergeCell ref="H78:H81"/>
    <mergeCell ref="C13:C17"/>
    <mergeCell ref="D18:D24"/>
    <mergeCell ref="G42:G45"/>
    <mergeCell ref="E42:E45"/>
    <mergeCell ref="F42:F45"/>
    <mergeCell ref="E46:E49"/>
    <mergeCell ref="D25:D29"/>
    <mergeCell ref="E62:E65"/>
    <mergeCell ref="I74:I77"/>
    <mergeCell ref="G74:G77"/>
    <mergeCell ref="M4:P4"/>
    <mergeCell ref="A78:A81"/>
    <mergeCell ref="B78:B81"/>
    <mergeCell ref="C78:C81"/>
    <mergeCell ref="D78:D81"/>
    <mergeCell ref="E78:E81"/>
    <mergeCell ref="F78:F81"/>
    <mergeCell ref="B86:B89"/>
    <mergeCell ref="C86:C89"/>
    <mergeCell ref="D86:D89"/>
    <mergeCell ref="E86:E89"/>
    <mergeCell ref="F86:F89"/>
    <mergeCell ref="A62:A65"/>
    <mergeCell ref="D74:D77"/>
    <mergeCell ref="E74:E77"/>
    <mergeCell ref="F74:F77"/>
    <mergeCell ref="D62:D65"/>
    <mergeCell ref="I94:I97"/>
    <mergeCell ref="G86:G89"/>
    <mergeCell ref="H86:H89"/>
    <mergeCell ref="A82:A85"/>
    <mergeCell ref="B82:B85"/>
    <mergeCell ref="C82:C85"/>
    <mergeCell ref="D82:D85"/>
    <mergeCell ref="E82:E85"/>
    <mergeCell ref="F82:F85"/>
    <mergeCell ref="A86:A89"/>
    <mergeCell ref="F90:F93"/>
    <mergeCell ref="I82:I85"/>
    <mergeCell ref="G82:G85"/>
    <mergeCell ref="H82:H85"/>
    <mergeCell ref="A94:A97"/>
    <mergeCell ref="B94:B97"/>
    <mergeCell ref="C94:C97"/>
    <mergeCell ref="D94:D97"/>
    <mergeCell ref="E94:E97"/>
    <mergeCell ref="F94:F97"/>
    <mergeCell ref="H94:H97"/>
    <mergeCell ref="D102:D105"/>
    <mergeCell ref="E102:E105"/>
    <mergeCell ref="F102:F105"/>
    <mergeCell ref="E98:E101"/>
    <mergeCell ref="A90:A93"/>
    <mergeCell ref="B90:B93"/>
    <mergeCell ref="C90:C93"/>
    <mergeCell ref="D90:D93"/>
    <mergeCell ref="E90:E93"/>
    <mergeCell ref="A98:A101"/>
    <mergeCell ref="B98:B101"/>
    <mergeCell ref="C98:C101"/>
    <mergeCell ref="D98:D101"/>
    <mergeCell ref="D112:I112"/>
    <mergeCell ref="I102:I105"/>
    <mergeCell ref="H106:H109"/>
    <mergeCell ref="G102:G105"/>
    <mergeCell ref="H98:H101"/>
    <mergeCell ref="A102:A105"/>
    <mergeCell ref="B102:B105"/>
    <mergeCell ref="C102:C105"/>
    <mergeCell ref="G94:G97"/>
    <mergeCell ref="D113:I113"/>
    <mergeCell ref="I90:I93"/>
    <mergeCell ref="G90:G93"/>
    <mergeCell ref="H90:H93"/>
    <mergeCell ref="I98:I101"/>
    <mergeCell ref="G98:G101"/>
    <mergeCell ref="D114:I114"/>
    <mergeCell ref="A106:A109"/>
    <mergeCell ref="B106:B109"/>
    <mergeCell ref="C106:C109"/>
    <mergeCell ref="D106:D109"/>
    <mergeCell ref="E106:E109"/>
    <mergeCell ref="F106:F109"/>
    <mergeCell ref="I106:I109"/>
    <mergeCell ref="A111:U111"/>
    <mergeCell ref="O114:T114"/>
    <mergeCell ref="D10:D12"/>
    <mergeCell ref="G106:G109"/>
    <mergeCell ref="H74:H77"/>
    <mergeCell ref="H10:H12"/>
    <mergeCell ref="H13:H17"/>
    <mergeCell ref="H18:H24"/>
    <mergeCell ref="H30:H33"/>
    <mergeCell ref="H34:H37"/>
    <mergeCell ref="H102:H105"/>
    <mergeCell ref="F98:F101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W109"/>
  <sheetViews>
    <sheetView tabSelected="1" view="pageBreakPreview" zoomScale="85" zoomScaleNormal="125" zoomScaleSheetLayoutView="125" zoomScalePageLayoutView="80" workbookViewId="0">
      <selection activeCell="E17" sqref="E17:E20"/>
    </sheetView>
  </sheetViews>
  <sheetFormatPr baseColWidth="10" defaultRowHeight="15" x14ac:dyDescent="0.25"/>
  <cols>
    <col min="1" max="1" width="5.85546875" style="16" customWidth="1"/>
    <col min="2" max="2" width="25" style="16" customWidth="1"/>
    <col min="3" max="5" width="27.28515625" style="1" customWidth="1"/>
    <col min="6" max="6" width="6" style="3" customWidth="1"/>
    <col min="7" max="9" width="6" style="1" customWidth="1"/>
    <col min="10" max="10" width="6.28515625" style="1" customWidth="1"/>
    <col min="11" max="11" width="34.7109375" style="1" customWidth="1"/>
    <col min="12" max="21" width="10.85546875" style="1" customWidth="1"/>
    <col min="22" max="22" width="12.28515625" style="1" customWidth="1"/>
    <col min="23" max="23" width="54" style="16" customWidth="1"/>
    <col min="24" max="242" width="11.42578125" style="1"/>
    <col min="243" max="243" width="4.42578125" style="1" customWidth="1"/>
    <col min="244" max="244" width="15.85546875" style="1" customWidth="1"/>
    <col min="245" max="245" width="16.42578125" style="1" customWidth="1"/>
    <col min="246" max="246" width="27.7109375" style="1" customWidth="1"/>
    <col min="247" max="247" width="10" style="1" customWidth="1"/>
    <col min="248" max="16384" width="11.42578125" style="1"/>
  </cols>
  <sheetData>
    <row r="1" spans="1:23" s="16" customFormat="1" ht="15" customHeight="1" x14ac:dyDescent="0.25">
      <c r="A1" s="140" t="s">
        <v>17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s="16" customFormat="1" ht="15" customHeight="1" x14ac:dyDescent="0.25">
      <c r="A2" s="140" t="s">
        <v>15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3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s="13" customFormat="1" ht="24" customHeight="1" x14ac:dyDescent="0.25">
      <c r="A4" s="116" t="s">
        <v>28</v>
      </c>
      <c r="B4" s="117"/>
      <c r="C4" s="117"/>
      <c r="D4" s="117"/>
      <c r="E4" s="117"/>
      <c r="F4" s="117"/>
      <c r="G4" s="118"/>
      <c r="H4" s="111"/>
      <c r="I4" s="111"/>
      <c r="J4" s="111"/>
      <c r="K4" s="111"/>
      <c r="L4" s="111"/>
      <c r="M4" s="112"/>
      <c r="N4" s="110" t="s">
        <v>111</v>
      </c>
      <c r="O4" s="111"/>
      <c r="P4" s="111"/>
      <c r="Q4" s="112"/>
      <c r="R4" s="142" t="s">
        <v>30</v>
      </c>
      <c r="S4" s="143"/>
      <c r="T4" s="143"/>
      <c r="U4" s="143"/>
      <c r="V4" s="143"/>
      <c r="W4" s="144"/>
    </row>
    <row r="5" spans="1:23" s="13" customFormat="1" ht="24" customHeight="1" x14ac:dyDescent="0.25">
      <c r="A5" s="119" t="s">
        <v>73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45" t="s">
        <v>74</v>
      </c>
      <c r="O5" s="145"/>
      <c r="P5" s="145"/>
      <c r="Q5" s="145"/>
      <c r="R5" s="145"/>
      <c r="S5" s="145"/>
      <c r="T5" s="145"/>
      <c r="U5" s="145"/>
      <c r="V5" s="145"/>
      <c r="W5" s="145"/>
    </row>
    <row r="6" spans="1:23" s="13" customFormat="1" ht="6" customHeight="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33"/>
    </row>
    <row r="7" spans="1:23" ht="15.75" customHeight="1" x14ac:dyDescent="0.25">
      <c r="A7" s="123" t="s">
        <v>3</v>
      </c>
      <c r="B7" s="124" t="s">
        <v>16</v>
      </c>
      <c r="C7" s="124" t="s">
        <v>0</v>
      </c>
      <c r="D7" s="121" t="s">
        <v>4</v>
      </c>
      <c r="E7" s="121" t="s">
        <v>4</v>
      </c>
      <c r="F7" s="122" t="s">
        <v>1</v>
      </c>
      <c r="G7" s="122" t="s">
        <v>2</v>
      </c>
      <c r="H7" s="122" t="s">
        <v>109</v>
      </c>
      <c r="I7" s="122" t="s">
        <v>107</v>
      </c>
      <c r="J7" s="134" t="s">
        <v>5</v>
      </c>
      <c r="K7" s="121" t="s">
        <v>18</v>
      </c>
      <c r="L7" s="132" t="s">
        <v>21</v>
      </c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7" t="s">
        <v>27</v>
      </c>
    </row>
    <row r="8" spans="1:23" ht="27" customHeight="1" x14ac:dyDescent="0.25">
      <c r="A8" s="123"/>
      <c r="B8" s="124"/>
      <c r="C8" s="124"/>
      <c r="D8" s="121"/>
      <c r="E8" s="121"/>
      <c r="F8" s="122"/>
      <c r="G8" s="122"/>
      <c r="H8" s="122"/>
      <c r="I8" s="122"/>
      <c r="J8" s="134"/>
      <c r="K8" s="121"/>
      <c r="L8" s="131" t="s">
        <v>6</v>
      </c>
      <c r="M8" s="131"/>
      <c r="N8" s="131" t="s">
        <v>19</v>
      </c>
      <c r="O8" s="131"/>
      <c r="P8" s="131" t="s">
        <v>20</v>
      </c>
      <c r="Q8" s="131"/>
      <c r="R8" s="131" t="s">
        <v>7</v>
      </c>
      <c r="S8" s="131"/>
      <c r="T8" s="131" t="s">
        <v>8</v>
      </c>
      <c r="U8" s="131"/>
      <c r="V8" s="133" t="s">
        <v>24</v>
      </c>
      <c r="W8" s="137"/>
    </row>
    <row r="9" spans="1:23" ht="27" customHeight="1" thickBot="1" x14ac:dyDescent="0.3">
      <c r="A9" s="157"/>
      <c r="B9" s="158"/>
      <c r="C9" s="158"/>
      <c r="D9" s="159"/>
      <c r="E9" s="159"/>
      <c r="F9" s="160"/>
      <c r="G9" s="160"/>
      <c r="H9" s="160"/>
      <c r="I9" s="160"/>
      <c r="J9" s="161"/>
      <c r="K9" s="159"/>
      <c r="L9" s="162" t="s">
        <v>22</v>
      </c>
      <c r="M9" s="163" t="s">
        <v>23</v>
      </c>
      <c r="N9" s="162" t="s">
        <v>22</v>
      </c>
      <c r="O9" s="163" t="s">
        <v>23</v>
      </c>
      <c r="P9" s="162" t="s">
        <v>22</v>
      </c>
      <c r="Q9" s="163" t="s">
        <v>23</v>
      </c>
      <c r="R9" s="162" t="s">
        <v>22</v>
      </c>
      <c r="S9" s="163" t="s">
        <v>23</v>
      </c>
      <c r="T9" s="162" t="s">
        <v>22</v>
      </c>
      <c r="U9" s="163" t="s">
        <v>23</v>
      </c>
      <c r="V9" s="164"/>
      <c r="W9" s="165"/>
    </row>
    <row r="10" spans="1:23" ht="23.25" customHeight="1" x14ac:dyDescent="0.25">
      <c r="A10" s="101">
        <v>1</v>
      </c>
      <c r="B10" s="104" t="s">
        <v>112</v>
      </c>
      <c r="C10" s="95"/>
      <c r="D10" s="95"/>
      <c r="E10" s="95" t="s">
        <v>102</v>
      </c>
      <c r="F10" s="95">
        <v>5</v>
      </c>
      <c r="G10" s="95">
        <v>21</v>
      </c>
      <c r="H10" s="96">
        <v>12</v>
      </c>
      <c r="I10" s="96">
        <v>0</v>
      </c>
      <c r="J10" s="127">
        <v>1</v>
      </c>
      <c r="K10" s="166" t="s">
        <v>90</v>
      </c>
      <c r="L10" s="56">
        <v>19583266</v>
      </c>
      <c r="M10" s="29"/>
      <c r="N10" s="7"/>
      <c r="O10" s="29"/>
      <c r="P10" s="7"/>
      <c r="Q10" s="29"/>
      <c r="R10" s="7"/>
      <c r="S10" s="29"/>
      <c r="T10" s="71">
        <f t="shared" ref="T10:U73" si="0">+L10+N10+P10+R10</f>
        <v>19583266</v>
      </c>
      <c r="U10" s="71">
        <f t="shared" si="0"/>
        <v>0</v>
      </c>
      <c r="V10" s="72">
        <f t="shared" ref="V10:V56" si="1">+U10/T10*100</f>
        <v>0</v>
      </c>
      <c r="W10" s="167"/>
    </row>
    <row r="11" spans="1:23" ht="23.25" customHeight="1" x14ac:dyDescent="0.25">
      <c r="A11" s="102"/>
      <c r="B11" s="105"/>
      <c r="C11" s="93"/>
      <c r="D11" s="93"/>
      <c r="E11" s="93"/>
      <c r="F11" s="93"/>
      <c r="G11" s="93"/>
      <c r="H11" s="97"/>
      <c r="I11" s="97"/>
      <c r="J11" s="107"/>
      <c r="K11" s="2" t="s">
        <v>81</v>
      </c>
      <c r="L11" s="58">
        <v>150000000</v>
      </c>
      <c r="M11" s="23"/>
      <c r="N11" s="4"/>
      <c r="O11" s="25"/>
      <c r="P11" s="4"/>
      <c r="Q11" s="25"/>
      <c r="R11" s="4"/>
      <c r="S11" s="25"/>
      <c r="T11" s="19">
        <f t="shared" si="0"/>
        <v>150000000</v>
      </c>
      <c r="U11" s="19">
        <f t="shared" si="0"/>
        <v>0</v>
      </c>
      <c r="V11" s="20">
        <f t="shared" si="1"/>
        <v>0</v>
      </c>
      <c r="W11" s="168"/>
    </row>
    <row r="12" spans="1:23" ht="23.25" customHeight="1" thickBot="1" x14ac:dyDescent="0.3">
      <c r="A12" s="103"/>
      <c r="B12" s="106"/>
      <c r="C12" s="94"/>
      <c r="D12" s="94"/>
      <c r="E12" s="94"/>
      <c r="F12" s="94"/>
      <c r="G12" s="94"/>
      <c r="H12" s="98"/>
      <c r="I12" s="98"/>
      <c r="J12" s="108"/>
      <c r="K12" s="8" t="s">
        <v>103</v>
      </c>
      <c r="L12" s="57">
        <v>44570000</v>
      </c>
      <c r="M12" s="169"/>
      <c r="N12" s="9"/>
      <c r="O12" s="26"/>
      <c r="P12" s="9"/>
      <c r="Q12" s="26"/>
      <c r="R12" s="9"/>
      <c r="S12" s="26"/>
      <c r="T12" s="77">
        <f>+L12+N12+P12+R12</f>
        <v>44570000</v>
      </c>
      <c r="U12" s="77">
        <f>+M12+O12+Q12+S12</f>
        <v>0</v>
      </c>
      <c r="V12" s="78"/>
      <c r="W12" s="170"/>
    </row>
    <row r="13" spans="1:23" ht="23.25" customHeight="1" x14ac:dyDescent="0.25">
      <c r="A13" s="102">
        <v>2</v>
      </c>
      <c r="B13" s="105" t="s">
        <v>112</v>
      </c>
      <c r="C13" s="93" t="s">
        <v>75</v>
      </c>
      <c r="D13" s="93" t="s">
        <v>76</v>
      </c>
      <c r="E13" s="93" t="s">
        <v>105</v>
      </c>
      <c r="F13" s="93">
        <v>0</v>
      </c>
      <c r="G13" s="93">
        <v>4</v>
      </c>
      <c r="H13" s="97">
        <v>1</v>
      </c>
      <c r="I13" s="153">
        <v>0</v>
      </c>
      <c r="J13" s="107">
        <v>0.63</v>
      </c>
      <c r="K13" s="17"/>
      <c r="L13" s="55"/>
      <c r="M13" s="23"/>
      <c r="N13" s="18"/>
      <c r="O13" s="60"/>
      <c r="P13" s="18"/>
      <c r="Q13" s="60"/>
      <c r="R13" s="18"/>
      <c r="S13" s="60"/>
      <c r="T13" s="19">
        <f t="shared" si="0"/>
        <v>0</v>
      </c>
      <c r="U13" s="19">
        <f t="shared" si="0"/>
        <v>0</v>
      </c>
      <c r="V13" s="20" t="e">
        <f>+U13/T13*100</f>
        <v>#DIV/0!</v>
      </c>
      <c r="W13" s="61"/>
    </row>
    <row r="14" spans="1:23" ht="23.25" customHeight="1" x14ac:dyDescent="0.25">
      <c r="A14" s="102"/>
      <c r="B14" s="105"/>
      <c r="C14" s="93"/>
      <c r="D14" s="93"/>
      <c r="E14" s="93"/>
      <c r="F14" s="93"/>
      <c r="G14" s="93"/>
      <c r="H14" s="97"/>
      <c r="I14" s="153"/>
      <c r="J14" s="107"/>
      <c r="K14" s="2" t="s">
        <v>103</v>
      </c>
      <c r="L14" s="54">
        <f>20000000+2</f>
        <v>20000002</v>
      </c>
      <c r="M14" s="48"/>
      <c r="N14" s="4"/>
      <c r="O14" s="25"/>
      <c r="P14" s="4"/>
      <c r="Q14" s="25"/>
      <c r="R14" s="4"/>
      <c r="S14" s="25"/>
      <c r="T14" s="19">
        <f t="shared" si="0"/>
        <v>20000002</v>
      </c>
      <c r="U14" s="19">
        <f t="shared" si="0"/>
        <v>0</v>
      </c>
      <c r="V14" s="20">
        <f t="shared" si="1"/>
        <v>0</v>
      </c>
      <c r="W14" s="36"/>
    </row>
    <row r="15" spans="1:23" ht="23.25" customHeight="1" x14ac:dyDescent="0.25">
      <c r="A15" s="102"/>
      <c r="B15" s="105"/>
      <c r="C15" s="93"/>
      <c r="D15" s="93"/>
      <c r="E15" s="93"/>
      <c r="F15" s="93"/>
      <c r="G15" s="93"/>
      <c r="H15" s="97"/>
      <c r="I15" s="153"/>
      <c r="J15" s="107"/>
      <c r="K15" s="2"/>
      <c r="L15" s="4"/>
      <c r="M15" s="24"/>
      <c r="N15" s="4"/>
      <c r="O15" s="24"/>
      <c r="P15" s="4"/>
      <c r="Q15" s="24"/>
      <c r="R15" s="4"/>
      <c r="S15" s="24"/>
      <c r="T15" s="19">
        <f t="shared" si="0"/>
        <v>0</v>
      </c>
      <c r="U15" s="19">
        <f t="shared" si="0"/>
        <v>0</v>
      </c>
      <c r="V15" s="20" t="e">
        <f t="shared" si="1"/>
        <v>#DIV/0!</v>
      </c>
      <c r="W15" s="35"/>
    </row>
    <row r="16" spans="1:23" ht="23.25" customHeight="1" thickBot="1" x14ac:dyDescent="0.3">
      <c r="A16" s="103"/>
      <c r="B16" s="106"/>
      <c r="C16" s="94"/>
      <c r="D16" s="94"/>
      <c r="E16" s="94"/>
      <c r="F16" s="94"/>
      <c r="G16" s="94"/>
      <c r="H16" s="98"/>
      <c r="I16" s="154"/>
      <c r="J16" s="108"/>
      <c r="K16" s="2"/>
      <c r="L16" s="9"/>
      <c r="M16" s="28"/>
      <c r="N16" s="9"/>
      <c r="O16" s="28"/>
      <c r="P16" s="9"/>
      <c r="Q16" s="28"/>
      <c r="R16" s="9"/>
      <c r="S16" s="28"/>
      <c r="T16" s="19">
        <f t="shared" si="0"/>
        <v>0</v>
      </c>
      <c r="U16" s="19">
        <f t="shared" si="0"/>
        <v>0</v>
      </c>
      <c r="V16" s="20" t="e">
        <f t="shared" si="1"/>
        <v>#DIV/0!</v>
      </c>
      <c r="W16" s="39"/>
    </row>
    <row r="17" spans="1:23" ht="23.25" customHeight="1" x14ac:dyDescent="0.25">
      <c r="A17" s="101">
        <v>3</v>
      </c>
      <c r="B17" s="104" t="s">
        <v>112</v>
      </c>
      <c r="C17" s="95" t="s">
        <v>77</v>
      </c>
      <c r="D17" s="95" t="s">
        <v>78</v>
      </c>
      <c r="E17" s="95" t="s">
        <v>108</v>
      </c>
      <c r="F17" s="83">
        <v>0</v>
      </c>
      <c r="G17" s="83">
        <v>1</v>
      </c>
      <c r="H17" s="86">
        <v>1</v>
      </c>
      <c r="I17" s="86">
        <v>1</v>
      </c>
      <c r="J17" s="90">
        <v>1</v>
      </c>
      <c r="K17" s="6"/>
      <c r="L17" s="7"/>
      <c r="M17" s="23"/>
      <c r="N17" s="7"/>
      <c r="O17" s="27"/>
      <c r="P17" s="7"/>
      <c r="Q17" s="27"/>
      <c r="R17" s="7"/>
      <c r="S17" s="27"/>
      <c r="T17" s="19">
        <f t="shared" si="0"/>
        <v>0</v>
      </c>
      <c r="U17" s="19">
        <f t="shared" si="0"/>
        <v>0</v>
      </c>
      <c r="V17" s="20" t="e">
        <f>+U17/T17*100</f>
        <v>#DIV/0!</v>
      </c>
      <c r="W17" s="38"/>
    </row>
    <row r="18" spans="1:23" ht="23.25" customHeight="1" x14ac:dyDescent="0.25">
      <c r="A18" s="102"/>
      <c r="B18" s="105"/>
      <c r="C18" s="93"/>
      <c r="D18" s="93"/>
      <c r="E18" s="93"/>
      <c r="F18" s="84"/>
      <c r="G18" s="84"/>
      <c r="H18" s="87"/>
      <c r="I18" s="87"/>
      <c r="J18" s="90"/>
      <c r="K18" s="2"/>
      <c r="L18" s="4"/>
      <c r="M18" s="25"/>
      <c r="N18" s="4"/>
      <c r="O18" s="25"/>
      <c r="P18" s="4"/>
      <c r="Q18" s="25"/>
      <c r="R18" s="4"/>
      <c r="S18" s="25"/>
      <c r="T18" s="19">
        <f t="shared" si="0"/>
        <v>0</v>
      </c>
      <c r="U18" s="19">
        <f t="shared" si="0"/>
        <v>0</v>
      </c>
      <c r="V18" s="20" t="e">
        <f t="shared" si="1"/>
        <v>#DIV/0!</v>
      </c>
      <c r="W18" s="36"/>
    </row>
    <row r="19" spans="1:23" ht="23.25" customHeight="1" x14ac:dyDescent="0.25">
      <c r="A19" s="102"/>
      <c r="B19" s="105"/>
      <c r="C19" s="93"/>
      <c r="D19" s="93"/>
      <c r="E19" s="93"/>
      <c r="F19" s="84"/>
      <c r="G19" s="84"/>
      <c r="H19" s="87"/>
      <c r="I19" s="87"/>
      <c r="J19" s="90"/>
      <c r="K19" s="2"/>
      <c r="L19" s="4"/>
      <c r="M19" s="25"/>
      <c r="N19" s="4"/>
      <c r="O19" s="25"/>
      <c r="P19" s="4"/>
      <c r="Q19" s="25"/>
      <c r="R19" s="4"/>
      <c r="S19" s="25"/>
      <c r="T19" s="19">
        <f t="shared" si="0"/>
        <v>0</v>
      </c>
      <c r="U19" s="19">
        <f t="shared" si="0"/>
        <v>0</v>
      </c>
      <c r="V19" s="20" t="e">
        <f t="shared" si="1"/>
        <v>#DIV/0!</v>
      </c>
      <c r="W19" s="36"/>
    </row>
    <row r="20" spans="1:23" ht="23.25" customHeight="1" thickBot="1" x14ac:dyDescent="0.3">
      <c r="A20" s="103"/>
      <c r="B20" s="106"/>
      <c r="C20" s="94"/>
      <c r="D20" s="94"/>
      <c r="E20" s="94"/>
      <c r="F20" s="85"/>
      <c r="G20" s="85"/>
      <c r="H20" s="88"/>
      <c r="I20" s="88"/>
      <c r="J20" s="91"/>
      <c r="K20" s="8"/>
      <c r="L20" s="9"/>
      <c r="M20" s="26"/>
      <c r="N20" s="9"/>
      <c r="O20" s="26"/>
      <c r="P20" s="9"/>
      <c r="Q20" s="26"/>
      <c r="R20" s="9"/>
      <c r="S20" s="26"/>
      <c r="T20" s="19">
        <f t="shared" si="0"/>
        <v>0</v>
      </c>
      <c r="U20" s="19">
        <f t="shared" si="0"/>
        <v>0</v>
      </c>
      <c r="V20" s="20" t="e">
        <f t="shared" si="1"/>
        <v>#DIV/0!</v>
      </c>
      <c r="W20" s="37"/>
    </row>
    <row r="21" spans="1:23" ht="23.25" customHeight="1" x14ac:dyDescent="0.25">
      <c r="A21" s="101">
        <v>4</v>
      </c>
      <c r="B21" s="104"/>
      <c r="C21" s="95"/>
      <c r="D21" s="95"/>
      <c r="E21" s="42"/>
      <c r="F21" s="95"/>
      <c r="G21" s="95"/>
      <c r="H21" s="50"/>
      <c r="I21" s="50"/>
      <c r="J21" s="107"/>
      <c r="K21" s="6"/>
      <c r="L21" s="7"/>
      <c r="M21" s="29"/>
      <c r="N21" s="7"/>
      <c r="O21" s="29"/>
      <c r="P21" s="7"/>
      <c r="Q21" s="29"/>
      <c r="R21" s="7"/>
      <c r="S21" s="29"/>
      <c r="T21" s="19">
        <f t="shared" si="0"/>
        <v>0</v>
      </c>
      <c r="U21" s="19">
        <f t="shared" si="0"/>
        <v>0</v>
      </c>
      <c r="V21" s="20" t="e">
        <f>+U21/T21*100</f>
        <v>#DIV/0!</v>
      </c>
      <c r="W21" s="40"/>
    </row>
    <row r="22" spans="1:23" ht="23.25" customHeight="1" x14ac:dyDescent="0.25">
      <c r="A22" s="102"/>
      <c r="B22" s="105"/>
      <c r="C22" s="93"/>
      <c r="D22" s="93"/>
      <c r="E22" s="43"/>
      <c r="F22" s="93"/>
      <c r="G22" s="93"/>
      <c r="H22" s="51"/>
      <c r="I22" s="51"/>
      <c r="J22" s="107"/>
      <c r="K22" s="2"/>
      <c r="L22" s="4"/>
      <c r="M22" s="24"/>
      <c r="N22" s="4"/>
      <c r="O22" s="24"/>
      <c r="P22" s="4"/>
      <c r="Q22" s="24"/>
      <c r="R22" s="4"/>
      <c r="S22" s="24"/>
      <c r="T22" s="19">
        <f t="shared" si="0"/>
        <v>0</v>
      </c>
      <c r="U22" s="19">
        <f t="shared" si="0"/>
        <v>0</v>
      </c>
      <c r="V22" s="20" t="e">
        <f t="shared" si="1"/>
        <v>#DIV/0!</v>
      </c>
      <c r="W22" s="35"/>
    </row>
    <row r="23" spans="1:23" ht="23.25" customHeight="1" x14ac:dyDescent="0.25">
      <c r="A23" s="102"/>
      <c r="B23" s="105"/>
      <c r="C23" s="93"/>
      <c r="D23" s="93"/>
      <c r="E23" s="43"/>
      <c r="F23" s="93"/>
      <c r="G23" s="93"/>
      <c r="H23" s="51"/>
      <c r="I23" s="51"/>
      <c r="J23" s="107"/>
      <c r="K23" s="2"/>
      <c r="L23" s="4"/>
      <c r="M23" s="25"/>
      <c r="N23" s="4"/>
      <c r="O23" s="25"/>
      <c r="P23" s="4"/>
      <c r="Q23" s="25"/>
      <c r="R23" s="4"/>
      <c r="S23" s="25"/>
      <c r="T23" s="19">
        <f t="shared" si="0"/>
        <v>0</v>
      </c>
      <c r="U23" s="19">
        <f t="shared" si="0"/>
        <v>0</v>
      </c>
      <c r="V23" s="20" t="e">
        <f t="shared" si="1"/>
        <v>#DIV/0!</v>
      </c>
      <c r="W23" s="36"/>
    </row>
    <row r="24" spans="1:23" ht="23.25" customHeight="1" thickBot="1" x14ac:dyDescent="0.3">
      <c r="A24" s="103"/>
      <c r="B24" s="106"/>
      <c r="C24" s="94"/>
      <c r="D24" s="94"/>
      <c r="E24" s="44"/>
      <c r="F24" s="94"/>
      <c r="G24" s="94"/>
      <c r="H24" s="52"/>
      <c r="I24" s="52"/>
      <c r="J24" s="108"/>
      <c r="K24" s="8"/>
      <c r="L24" s="9"/>
      <c r="M24" s="26"/>
      <c r="N24" s="9"/>
      <c r="O24" s="26"/>
      <c r="P24" s="9"/>
      <c r="Q24" s="26"/>
      <c r="R24" s="9"/>
      <c r="S24" s="26"/>
      <c r="T24" s="19">
        <f t="shared" si="0"/>
        <v>0</v>
      </c>
      <c r="U24" s="19">
        <f t="shared" si="0"/>
        <v>0</v>
      </c>
      <c r="V24" s="20" t="e">
        <f t="shared" si="1"/>
        <v>#DIV/0!</v>
      </c>
      <c r="W24" s="37"/>
    </row>
    <row r="25" spans="1:23" ht="23.25" customHeight="1" x14ac:dyDescent="0.25">
      <c r="A25" s="101">
        <v>5</v>
      </c>
      <c r="B25" s="105"/>
      <c r="C25" s="93"/>
      <c r="D25" s="93"/>
      <c r="E25" s="43"/>
      <c r="F25" s="93"/>
      <c r="G25" s="93"/>
      <c r="H25" s="50"/>
      <c r="I25" s="50"/>
      <c r="J25" s="107"/>
      <c r="K25" s="6"/>
      <c r="L25" s="7"/>
      <c r="M25" s="27"/>
      <c r="N25" s="7"/>
      <c r="O25" s="27"/>
      <c r="P25" s="7"/>
      <c r="Q25" s="27"/>
      <c r="R25" s="7"/>
      <c r="S25" s="27"/>
      <c r="T25" s="19">
        <f t="shared" si="0"/>
        <v>0</v>
      </c>
      <c r="U25" s="19">
        <f t="shared" si="0"/>
        <v>0</v>
      </c>
      <c r="V25" s="20" t="e">
        <f>+U25/T25*100</f>
        <v>#DIV/0!</v>
      </c>
      <c r="W25" s="38"/>
    </row>
    <row r="26" spans="1:23" ht="23.25" customHeight="1" x14ac:dyDescent="0.25">
      <c r="A26" s="102"/>
      <c r="B26" s="105"/>
      <c r="C26" s="93"/>
      <c r="D26" s="93"/>
      <c r="E26" s="43"/>
      <c r="F26" s="93"/>
      <c r="G26" s="93"/>
      <c r="H26" s="51"/>
      <c r="I26" s="51"/>
      <c r="J26" s="107"/>
      <c r="K26" s="2"/>
      <c r="L26" s="4"/>
      <c r="M26" s="25"/>
      <c r="N26" s="4"/>
      <c r="O26" s="25"/>
      <c r="P26" s="4"/>
      <c r="Q26" s="25"/>
      <c r="R26" s="4"/>
      <c r="S26" s="25"/>
      <c r="T26" s="19">
        <f t="shared" si="0"/>
        <v>0</v>
      </c>
      <c r="U26" s="19">
        <f t="shared" si="0"/>
        <v>0</v>
      </c>
      <c r="V26" s="20" t="e">
        <f t="shared" si="1"/>
        <v>#DIV/0!</v>
      </c>
      <c r="W26" s="36"/>
    </row>
    <row r="27" spans="1:23" ht="23.25" customHeight="1" x14ac:dyDescent="0.25">
      <c r="A27" s="102"/>
      <c r="B27" s="105"/>
      <c r="C27" s="93"/>
      <c r="D27" s="93"/>
      <c r="E27" s="43"/>
      <c r="F27" s="93"/>
      <c r="G27" s="93"/>
      <c r="H27" s="51"/>
      <c r="I27" s="51"/>
      <c r="J27" s="107"/>
      <c r="K27" s="2"/>
      <c r="L27" s="4"/>
      <c r="M27" s="24"/>
      <c r="N27" s="4"/>
      <c r="O27" s="24"/>
      <c r="P27" s="4"/>
      <c r="Q27" s="24"/>
      <c r="R27" s="4"/>
      <c r="S27" s="24"/>
      <c r="T27" s="19">
        <f t="shared" si="0"/>
        <v>0</v>
      </c>
      <c r="U27" s="19">
        <f t="shared" si="0"/>
        <v>0</v>
      </c>
      <c r="V27" s="20" t="e">
        <f t="shared" si="1"/>
        <v>#DIV/0!</v>
      </c>
      <c r="W27" s="35"/>
    </row>
    <row r="28" spans="1:23" ht="23.25" customHeight="1" thickBot="1" x14ac:dyDescent="0.3">
      <c r="A28" s="103"/>
      <c r="B28" s="106"/>
      <c r="C28" s="94"/>
      <c r="D28" s="94"/>
      <c r="E28" s="44"/>
      <c r="F28" s="94"/>
      <c r="G28" s="94"/>
      <c r="H28" s="52"/>
      <c r="I28" s="52"/>
      <c r="J28" s="108"/>
      <c r="K28" s="8"/>
      <c r="L28" s="9"/>
      <c r="M28" s="28"/>
      <c r="N28" s="9"/>
      <c r="O28" s="28"/>
      <c r="P28" s="9"/>
      <c r="Q28" s="28"/>
      <c r="R28" s="9"/>
      <c r="S28" s="28"/>
      <c r="T28" s="19">
        <f t="shared" si="0"/>
        <v>0</v>
      </c>
      <c r="U28" s="19">
        <f t="shared" si="0"/>
        <v>0</v>
      </c>
      <c r="V28" s="20" t="e">
        <f t="shared" si="1"/>
        <v>#DIV/0!</v>
      </c>
      <c r="W28" s="39"/>
    </row>
    <row r="29" spans="1:23" ht="23.25" customHeight="1" x14ac:dyDescent="0.25">
      <c r="A29" s="101">
        <v>6</v>
      </c>
      <c r="B29" s="105"/>
      <c r="C29" s="95"/>
      <c r="D29" s="95"/>
      <c r="E29" s="42"/>
      <c r="F29" s="95"/>
      <c r="G29" s="95"/>
      <c r="H29" s="42"/>
      <c r="I29" s="42"/>
      <c r="J29" s="107"/>
      <c r="K29" s="6"/>
      <c r="L29" s="7"/>
      <c r="M29" s="27"/>
      <c r="N29" s="7"/>
      <c r="O29" s="27"/>
      <c r="P29" s="7"/>
      <c r="Q29" s="27"/>
      <c r="R29" s="7"/>
      <c r="S29" s="27"/>
      <c r="T29" s="19">
        <f t="shared" si="0"/>
        <v>0</v>
      </c>
      <c r="U29" s="19">
        <f t="shared" si="0"/>
        <v>0</v>
      </c>
      <c r="V29" s="20" t="e">
        <f>+U29/T29*100</f>
        <v>#DIV/0!</v>
      </c>
      <c r="W29" s="38"/>
    </row>
    <row r="30" spans="1:23" ht="23.25" customHeight="1" x14ac:dyDescent="0.25">
      <c r="A30" s="102"/>
      <c r="B30" s="105"/>
      <c r="C30" s="93"/>
      <c r="D30" s="93"/>
      <c r="E30" s="43"/>
      <c r="F30" s="93"/>
      <c r="G30" s="93"/>
      <c r="H30" s="43"/>
      <c r="I30" s="43"/>
      <c r="J30" s="107"/>
      <c r="K30" s="2"/>
      <c r="L30" s="4"/>
      <c r="M30" s="25"/>
      <c r="N30" s="4"/>
      <c r="O30" s="25"/>
      <c r="P30" s="4"/>
      <c r="Q30" s="25"/>
      <c r="R30" s="4"/>
      <c r="S30" s="25"/>
      <c r="T30" s="19">
        <f t="shared" si="0"/>
        <v>0</v>
      </c>
      <c r="U30" s="19">
        <f t="shared" si="0"/>
        <v>0</v>
      </c>
      <c r="V30" s="20" t="e">
        <f t="shared" si="1"/>
        <v>#DIV/0!</v>
      </c>
      <c r="W30" s="36"/>
    </row>
    <row r="31" spans="1:23" ht="23.25" customHeight="1" x14ac:dyDescent="0.25">
      <c r="A31" s="102"/>
      <c r="B31" s="105"/>
      <c r="C31" s="93"/>
      <c r="D31" s="93"/>
      <c r="E31" s="43"/>
      <c r="F31" s="93"/>
      <c r="G31" s="93"/>
      <c r="H31" s="43"/>
      <c r="I31" s="43"/>
      <c r="J31" s="107"/>
      <c r="K31" s="2"/>
      <c r="L31" s="4"/>
      <c r="M31" s="25"/>
      <c r="N31" s="4"/>
      <c r="O31" s="25"/>
      <c r="P31" s="4"/>
      <c r="Q31" s="25"/>
      <c r="R31" s="4"/>
      <c r="S31" s="25"/>
      <c r="T31" s="19">
        <f t="shared" si="0"/>
        <v>0</v>
      </c>
      <c r="U31" s="19">
        <f t="shared" si="0"/>
        <v>0</v>
      </c>
      <c r="V31" s="20" t="e">
        <f t="shared" si="1"/>
        <v>#DIV/0!</v>
      </c>
      <c r="W31" s="36"/>
    </row>
    <row r="32" spans="1:23" ht="23.25" customHeight="1" thickBot="1" x14ac:dyDescent="0.3">
      <c r="A32" s="103"/>
      <c r="B32" s="106"/>
      <c r="C32" s="94"/>
      <c r="D32" s="94"/>
      <c r="E32" s="44"/>
      <c r="F32" s="94"/>
      <c r="G32" s="94"/>
      <c r="H32" s="44"/>
      <c r="I32" s="44"/>
      <c r="J32" s="108"/>
      <c r="K32" s="8"/>
      <c r="L32" s="9"/>
      <c r="M32" s="26"/>
      <c r="N32" s="9"/>
      <c r="O32" s="26"/>
      <c r="P32" s="9"/>
      <c r="Q32" s="26"/>
      <c r="R32" s="9"/>
      <c r="S32" s="26"/>
      <c r="T32" s="19">
        <f t="shared" si="0"/>
        <v>0</v>
      </c>
      <c r="U32" s="19">
        <f t="shared" si="0"/>
        <v>0</v>
      </c>
      <c r="V32" s="20" t="e">
        <f t="shared" si="1"/>
        <v>#DIV/0!</v>
      </c>
      <c r="W32" s="37"/>
    </row>
    <row r="33" spans="1:23" ht="23.25" customHeight="1" x14ac:dyDescent="0.25">
      <c r="A33" s="101">
        <v>7</v>
      </c>
      <c r="B33" s="104"/>
      <c r="C33" s="95"/>
      <c r="D33" s="95"/>
      <c r="E33" s="42"/>
      <c r="F33" s="95"/>
      <c r="G33" s="95"/>
      <c r="H33" s="42"/>
      <c r="I33" s="42"/>
      <c r="J33" s="107"/>
      <c r="K33" s="6"/>
      <c r="L33" s="7"/>
      <c r="M33" s="29"/>
      <c r="N33" s="7"/>
      <c r="O33" s="29"/>
      <c r="P33" s="7"/>
      <c r="Q33" s="29"/>
      <c r="R33" s="7"/>
      <c r="S33" s="29"/>
      <c r="T33" s="19">
        <f t="shared" si="0"/>
        <v>0</v>
      </c>
      <c r="U33" s="19">
        <f t="shared" si="0"/>
        <v>0</v>
      </c>
      <c r="V33" s="20" t="e">
        <f>+U33/T33*100</f>
        <v>#DIV/0!</v>
      </c>
      <c r="W33" s="40"/>
    </row>
    <row r="34" spans="1:23" ht="23.25" customHeight="1" x14ac:dyDescent="0.25">
      <c r="A34" s="102"/>
      <c r="B34" s="105"/>
      <c r="C34" s="93"/>
      <c r="D34" s="93"/>
      <c r="E34" s="43"/>
      <c r="F34" s="93"/>
      <c r="G34" s="93"/>
      <c r="H34" s="43"/>
      <c r="I34" s="43"/>
      <c r="J34" s="107"/>
      <c r="K34" s="2"/>
      <c r="L34" s="4"/>
      <c r="M34" s="24"/>
      <c r="N34" s="4"/>
      <c r="O34" s="24"/>
      <c r="P34" s="4"/>
      <c r="Q34" s="24"/>
      <c r="R34" s="4"/>
      <c r="S34" s="24"/>
      <c r="T34" s="19">
        <f t="shared" si="0"/>
        <v>0</v>
      </c>
      <c r="U34" s="19">
        <f t="shared" si="0"/>
        <v>0</v>
      </c>
      <c r="V34" s="20" t="e">
        <f t="shared" si="1"/>
        <v>#DIV/0!</v>
      </c>
      <c r="W34" s="35"/>
    </row>
    <row r="35" spans="1:23" ht="23.25" customHeight="1" x14ac:dyDescent="0.25">
      <c r="A35" s="102"/>
      <c r="B35" s="105"/>
      <c r="C35" s="93"/>
      <c r="D35" s="93"/>
      <c r="E35" s="43"/>
      <c r="F35" s="93"/>
      <c r="G35" s="93"/>
      <c r="H35" s="43"/>
      <c r="I35" s="43"/>
      <c r="J35" s="107"/>
      <c r="K35" s="2"/>
      <c r="L35" s="4"/>
      <c r="M35" s="25"/>
      <c r="N35" s="4"/>
      <c r="O35" s="25"/>
      <c r="P35" s="4"/>
      <c r="Q35" s="25"/>
      <c r="R35" s="4"/>
      <c r="S35" s="25"/>
      <c r="T35" s="19">
        <f t="shared" si="0"/>
        <v>0</v>
      </c>
      <c r="U35" s="19">
        <f t="shared" si="0"/>
        <v>0</v>
      </c>
      <c r="V35" s="20" t="e">
        <f t="shared" si="1"/>
        <v>#DIV/0!</v>
      </c>
      <c r="W35" s="36"/>
    </row>
    <row r="36" spans="1:23" ht="23.25" customHeight="1" thickBot="1" x14ac:dyDescent="0.3">
      <c r="A36" s="103"/>
      <c r="B36" s="106"/>
      <c r="C36" s="94"/>
      <c r="D36" s="94"/>
      <c r="E36" s="44"/>
      <c r="F36" s="94"/>
      <c r="G36" s="94"/>
      <c r="H36" s="44"/>
      <c r="I36" s="44"/>
      <c r="J36" s="108"/>
      <c r="K36" s="8"/>
      <c r="L36" s="9"/>
      <c r="M36" s="26"/>
      <c r="N36" s="9"/>
      <c r="O36" s="26"/>
      <c r="P36" s="9"/>
      <c r="Q36" s="26"/>
      <c r="R36" s="9"/>
      <c r="S36" s="26"/>
      <c r="T36" s="19">
        <f t="shared" si="0"/>
        <v>0</v>
      </c>
      <c r="U36" s="19">
        <f t="shared" si="0"/>
        <v>0</v>
      </c>
      <c r="V36" s="20" t="e">
        <f t="shared" si="1"/>
        <v>#DIV/0!</v>
      </c>
      <c r="W36" s="37"/>
    </row>
    <row r="37" spans="1:23" ht="23.25" customHeight="1" x14ac:dyDescent="0.25">
      <c r="A37" s="101">
        <v>8</v>
      </c>
      <c r="B37" s="104"/>
      <c r="C37" s="95"/>
      <c r="D37" s="95"/>
      <c r="E37" s="42"/>
      <c r="F37" s="95"/>
      <c r="G37" s="95"/>
      <c r="H37" s="42"/>
      <c r="I37" s="42"/>
      <c r="J37" s="107"/>
      <c r="K37" s="6"/>
      <c r="L37" s="7"/>
      <c r="M37" s="27"/>
      <c r="N37" s="7"/>
      <c r="O37" s="27"/>
      <c r="P37" s="7"/>
      <c r="Q37" s="27"/>
      <c r="R37" s="7"/>
      <c r="S37" s="27"/>
      <c r="T37" s="19">
        <f t="shared" si="0"/>
        <v>0</v>
      </c>
      <c r="U37" s="19">
        <f t="shared" si="0"/>
        <v>0</v>
      </c>
      <c r="V37" s="20" t="e">
        <f>+U37/T37*100</f>
        <v>#DIV/0!</v>
      </c>
      <c r="W37" s="38"/>
    </row>
    <row r="38" spans="1:23" ht="23.25" customHeight="1" x14ac:dyDescent="0.25">
      <c r="A38" s="102"/>
      <c r="B38" s="105"/>
      <c r="C38" s="93"/>
      <c r="D38" s="93"/>
      <c r="E38" s="43"/>
      <c r="F38" s="93"/>
      <c r="G38" s="93"/>
      <c r="H38" s="43"/>
      <c r="I38" s="43"/>
      <c r="J38" s="107"/>
      <c r="K38" s="2"/>
      <c r="L38" s="4"/>
      <c r="M38" s="25"/>
      <c r="N38" s="4"/>
      <c r="O38" s="25"/>
      <c r="P38" s="4"/>
      <c r="Q38" s="25"/>
      <c r="R38" s="4"/>
      <c r="S38" s="25"/>
      <c r="T38" s="19">
        <f t="shared" si="0"/>
        <v>0</v>
      </c>
      <c r="U38" s="19">
        <f t="shared" si="0"/>
        <v>0</v>
      </c>
      <c r="V38" s="20" t="e">
        <f t="shared" si="1"/>
        <v>#DIV/0!</v>
      </c>
      <c r="W38" s="36"/>
    </row>
    <row r="39" spans="1:23" ht="23.25" customHeight="1" x14ac:dyDescent="0.25">
      <c r="A39" s="102"/>
      <c r="B39" s="105"/>
      <c r="C39" s="93"/>
      <c r="D39" s="93"/>
      <c r="E39" s="43"/>
      <c r="F39" s="93"/>
      <c r="G39" s="93"/>
      <c r="H39" s="43"/>
      <c r="I39" s="43"/>
      <c r="J39" s="107"/>
      <c r="K39" s="2"/>
      <c r="L39" s="4"/>
      <c r="M39" s="24"/>
      <c r="N39" s="4"/>
      <c r="O39" s="24"/>
      <c r="P39" s="4"/>
      <c r="Q39" s="24"/>
      <c r="R39" s="4"/>
      <c r="S39" s="24"/>
      <c r="T39" s="19">
        <f t="shared" si="0"/>
        <v>0</v>
      </c>
      <c r="U39" s="19">
        <f t="shared" si="0"/>
        <v>0</v>
      </c>
      <c r="V39" s="20" t="e">
        <f t="shared" si="1"/>
        <v>#DIV/0!</v>
      </c>
      <c r="W39" s="35"/>
    </row>
    <row r="40" spans="1:23" ht="23.25" customHeight="1" thickBot="1" x14ac:dyDescent="0.3">
      <c r="A40" s="103"/>
      <c r="B40" s="106"/>
      <c r="C40" s="94"/>
      <c r="D40" s="94"/>
      <c r="E40" s="44"/>
      <c r="F40" s="94"/>
      <c r="G40" s="94"/>
      <c r="H40" s="44"/>
      <c r="I40" s="44"/>
      <c r="J40" s="108"/>
      <c r="K40" s="8"/>
      <c r="L40" s="9"/>
      <c r="M40" s="28"/>
      <c r="N40" s="9"/>
      <c r="O40" s="28"/>
      <c r="P40" s="9"/>
      <c r="Q40" s="28"/>
      <c r="R40" s="9"/>
      <c r="S40" s="28"/>
      <c r="T40" s="19">
        <f t="shared" si="0"/>
        <v>0</v>
      </c>
      <c r="U40" s="19">
        <f t="shared" si="0"/>
        <v>0</v>
      </c>
      <c r="V40" s="20" t="e">
        <f t="shared" si="1"/>
        <v>#DIV/0!</v>
      </c>
      <c r="W40" s="39"/>
    </row>
    <row r="41" spans="1:23" ht="23.25" customHeight="1" x14ac:dyDescent="0.25">
      <c r="A41" s="101">
        <v>9</v>
      </c>
      <c r="B41" s="104"/>
      <c r="C41" s="95"/>
      <c r="D41" s="95"/>
      <c r="E41" s="42"/>
      <c r="F41" s="95"/>
      <c r="G41" s="95"/>
      <c r="H41" s="42"/>
      <c r="I41" s="42"/>
      <c r="J41" s="107"/>
      <c r="K41" s="6"/>
      <c r="L41" s="7"/>
      <c r="M41" s="27"/>
      <c r="N41" s="7"/>
      <c r="O41" s="27"/>
      <c r="P41" s="7"/>
      <c r="Q41" s="27"/>
      <c r="R41" s="7"/>
      <c r="S41" s="27"/>
      <c r="T41" s="19">
        <f t="shared" si="0"/>
        <v>0</v>
      </c>
      <c r="U41" s="19">
        <f t="shared" si="0"/>
        <v>0</v>
      </c>
      <c r="V41" s="20" t="e">
        <f>+U41/T41*100</f>
        <v>#DIV/0!</v>
      </c>
      <c r="W41" s="38"/>
    </row>
    <row r="42" spans="1:23" ht="23.25" customHeight="1" x14ac:dyDescent="0.25">
      <c r="A42" s="102"/>
      <c r="B42" s="105"/>
      <c r="C42" s="93"/>
      <c r="D42" s="93"/>
      <c r="E42" s="43"/>
      <c r="F42" s="93"/>
      <c r="G42" s="93"/>
      <c r="H42" s="43"/>
      <c r="I42" s="43"/>
      <c r="J42" s="107"/>
      <c r="K42" s="2"/>
      <c r="L42" s="4"/>
      <c r="M42" s="25"/>
      <c r="N42" s="4"/>
      <c r="O42" s="25"/>
      <c r="P42" s="4"/>
      <c r="Q42" s="25"/>
      <c r="R42" s="4"/>
      <c r="S42" s="25"/>
      <c r="T42" s="19">
        <f t="shared" si="0"/>
        <v>0</v>
      </c>
      <c r="U42" s="19">
        <f t="shared" si="0"/>
        <v>0</v>
      </c>
      <c r="V42" s="20" t="e">
        <f t="shared" si="1"/>
        <v>#DIV/0!</v>
      </c>
      <c r="W42" s="36"/>
    </row>
    <row r="43" spans="1:23" ht="23.25" customHeight="1" x14ac:dyDescent="0.25">
      <c r="A43" s="102"/>
      <c r="B43" s="105"/>
      <c r="C43" s="93"/>
      <c r="D43" s="93"/>
      <c r="E43" s="43"/>
      <c r="F43" s="93"/>
      <c r="G43" s="93"/>
      <c r="H43" s="43"/>
      <c r="I43" s="43"/>
      <c r="J43" s="107"/>
      <c r="K43" s="2"/>
      <c r="L43" s="4"/>
      <c r="M43" s="25"/>
      <c r="N43" s="4"/>
      <c r="O43" s="25"/>
      <c r="P43" s="4"/>
      <c r="Q43" s="25"/>
      <c r="R43" s="4"/>
      <c r="S43" s="25"/>
      <c r="T43" s="19">
        <f t="shared" si="0"/>
        <v>0</v>
      </c>
      <c r="U43" s="19">
        <f t="shared" si="0"/>
        <v>0</v>
      </c>
      <c r="V43" s="20" t="e">
        <f t="shared" si="1"/>
        <v>#DIV/0!</v>
      </c>
      <c r="W43" s="36"/>
    </row>
    <row r="44" spans="1:23" ht="23.25" customHeight="1" thickBot="1" x14ac:dyDescent="0.3">
      <c r="A44" s="103"/>
      <c r="B44" s="106"/>
      <c r="C44" s="94"/>
      <c r="D44" s="94"/>
      <c r="E44" s="44"/>
      <c r="F44" s="94"/>
      <c r="G44" s="94"/>
      <c r="H44" s="44"/>
      <c r="I44" s="44"/>
      <c r="J44" s="108"/>
      <c r="K44" s="8"/>
      <c r="L44" s="9"/>
      <c r="M44" s="26"/>
      <c r="N44" s="9"/>
      <c r="O44" s="26"/>
      <c r="P44" s="9"/>
      <c r="Q44" s="26"/>
      <c r="R44" s="9"/>
      <c r="S44" s="26"/>
      <c r="T44" s="19">
        <f t="shared" si="0"/>
        <v>0</v>
      </c>
      <c r="U44" s="19">
        <f t="shared" si="0"/>
        <v>0</v>
      </c>
      <c r="V44" s="20" t="e">
        <f t="shared" si="1"/>
        <v>#DIV/0!</v>
      </c>
      <c r="W44" s="37"/>
    </row>
    <row r="45" spans="1:23" ht="52.5" customHeight="1" x14ac:dyDescent="0.25">
      <c r="A45" s="101">
        <v>10</v>
      </c>
      <c r="B45" s="104"/>
      <c r="C45" s="95"/>
      <c r="D45" s="95"/>
      <c r="E45" s="42"/>
      <c r="F45" s="95"/>
      <c r="G45" s="95"/>
      <c r="H45" s="42"/>
      <c r="I45" s="42"/>
      <c r="J45" s="107"/>
      <c r="K45" s="6"/>
      <c r="L45" s="7"/>
      <c r="M45" s="29"/>
      <c r="N45" s="7"/>
      <c r="O45" s="29"/>
      <c r="P45" s="7"/>
      <c r="Q45" s="29"/>
      <c r="R45" s="7"/>
      <c r="S45" s="29"/>
      <c r="T45" s="19">
        <f t="shared" si="0"/>
        <v>0</v>
      </c>
      <c r="U45" s="19">
        <f t="shared" si="0"/>
        <v>0</v>
      </c>
      <c r="V45" s="20" t="e">
        <f>+U45/T45*100</f>
        <v>#DIV/0!</v>
      </c>
      <c r="W45" s="40"/>
    </row>
    <row r="46" spans="1:23" ht="23.25" customHeight="1" x14ac:dyDescent="0.25">
      <c r="A46" s="102"/>
      <c r="B46" s="105"/>
      <c r="C46" s="93"/>
      <c r="D46" s="93"/>
      <c r="E46" s="43"/>
      <c r="F46" s="93"/>
      <c r="G46" s="93"/>
      <c r="H46" s="43"/>
      <c r="I46" s="43"/>
      <c r="J46" s="107"/>
      <c r="K46" s="2"/>
      <c r="L46" s="4"/>
      <c r="M46" s="24"/>
      <c r="N46" s="4"/>
      <c r="O46" s="24"/>
      <c r="P46" s="4"/>
      <c r="Q46" s="24"/>
      <c r="R46" s="4"/>
      <c r="S46" s="24"/>
      <c r="T46" s="19">
        <f t="shared" si="0"/>
        <v>0</v>
      </c>
      <c r="U46" s="19">
        <f t="shared" si="0"/>
        <v>0</v>
      </c>
      <c r="V46" s="20" t="e">
        <f t="shared" si="1"/>
        <v>#DIV/0!</v>
      </c>
      <c r="W46" s="35"/>
    </row>
    <row r="47" spans="1:23" ht="23.25" customHeight="1" x14ac:dyDescent="0.25">
      <c r="A47" s="102"/>
      <c r="B47" s="105"/>
      <c r="C47" s="93"/>
      <c r="D47" s="93"/>
      <c r="E47" s="43"/>
      <c r="F47" s="93"/>
      <c r="G47" s="93"/>
      <c r="H47" s="43"/>
      <c r="I47" s="43"/>
      <c r="J47" s="107"/>
      <c r="K47" s="2"/>
      <c r="L47" s="4"/>
      <c r="M47" s="25"/>
      <c r="N47" s="4"/>
      <c r="O47" s="25"/>
      <c r="P47" s="4"/>
      <c r="Q47" s="25"/>
      <c r="R47" s="4"/>
      <c r="S47" s="25"/>
      <c r="T47" s="19">
        <f t="shared" si="0"/>
        <v>0</v>
      </c>
      <c r="U47" s="19">
        <f t="shared" si="0"/>
        <v>0</v>
      </c>
      <c r="V47" s="20" t="e">
        <f t="shared" si="1"/>
        <v>#DIV/0!</v>
      </c>
      <c r="W47" s="36"/>
    </row>
    <row r="48" spans="1:23" ht="23.25" customHeight="1" thickBot="1" x14ac:dyDescent="0.3">
      <c r="A48" s="103"/>
      <c r="B48" s="106"/>
      <c r="C48" s="94"/>
      <c r="D48" s="94"/>
      <c r="E48" s="44"/>
      <c r="F48" s="94"/>
      <c r="G48" s="94"/>
      <c r="H48" s="44"/>
      <c r="I48" s="44"/>
      <c r="J48" s="108"/>
      <c r="K48" s="8"/>
      <c r="L48" s="9"/>
      <c r="M48" s="26"/>
      <c r="N48" s="9"/>
      <c r="O48" s="26"/>
      <c r="P48" s="9"/>
      <c r="Q48" s="26"/>
      <c r="R48" s="9"/>
      <c r="S48" s="26"/>
      <c r="T48" s="19">
        <f t="shared" si="0"/>
        <v>0</v>
      </c>
      <c r="U48" s="19">
        <f t="shared" si="0"/>
        <v>0</v>
      </c>
      <c r="V48" s="20" t="e">
        <f t="shared" si="1"/>
        <v>#DIV/0!</v>
      </c>
      <c r="W48" s="37"/>
    </row>
    <row r="49" spans="1:23" ht="23.25" customHeight="1" x14ac:dyDescent="0.25">
      <c r="A49" s="101">
        <v>11</v>
      </c>
      <c r="B49" s="104"/>
      <c r="C49" s="95"/>
      <c r="D49" s="95"/>
      <c r="E49" s="42"/>
      <c r="F49" s="95"/>
      <c r="G49" s="95"/>
      <c r="H49" s="42"/>
      <c r="I49" s="42"/>
      <c r="J49" s="107"/>
      <c r="K49" s="6"/>
      <c r="L49" s="7"/>
      <c r="M49" s="27"/>
      <c r="N49" s="7"/>
      <c r="O49" s="27"/>
      <c r="P49" s="7"/>
      <c r="Q49" s="27"/>
      <c r="R49" s="7"/>
      <c r="S49" s="27"/>
      <c r="T49" s="19">
        <f t="shared" si="0"/>
        <v>0</v>
      </c>
      <c r="U49" s="19">
        <f t="shared" si="0"/>
        <v>0</v>
      </c>
      <c r="V49" s="20" t="e">
        <f>+U49/T49*100</f>
        <v>#DIV/0!</v>
      </c>
      <c r="W49" s="38"/>
    </row>
    <row r="50" spans="1:23" ht="23.25" customHeight="1" x14ac:dyDescent="0.25">
      <c r="A50" s="102"/>
      <c r="B50" s="105"/>
      <c r="C50" s="93"/>
      <c r="D50" s="93"/>
      <c r="E50" s="43"/>
      <c r="F50" s="93"/>
      <c r="G50" s="93"/>
      <c r="H50" s="43"/>
      <c r="I50" s="43"/>
      <c r="J50" s="107"/>
      <c r="K50" s="2"/>
      <c r="L50" s="4"/>
      <c r="M50" s="25"/>
      <c r="N50" s="4"/>
      <c r="O50" s="25"/>
      <c r="P50" s="4"/>
      <c r="Q50" s="25"/>
      <c r="R50" s="4"/>
      <c r="S50" s="25"/>
      <c r="T50" s="19">
        <f t="shared" si="0"/>
        <v>0</v>
      </c>
      <c r="U50" s="19">
        <f t="shared" si="0"/>
        <v>0</v>
      </c>
      <c r="V50" s="20" t="e">
        <f t="shared" si="1"/>
        <v>#DIV/0!</v>
      </c>
      <c r="W50" s="36"/>
    </row>
    <row r="51" spans="1:23" ht="23.25" customHeight="1" x14ac:dyDescent="0.25">
      <c r="A51" s="102"/>
      <c r="B51" s="105"/>
      <c r="C51" s="93"/>
      <c r="D51" s="93"/>
      <c r="E51" s="43"/>
      <c r="F51" s="93"/>
      <c r="G51" s="93"/>
      <c r="H51" s="43"/>
      <c r="I51" s="43"/>
      <c r="J51" s="107"/>
      <c r="K51" s="2"/>
      <c r="L51" s="4"/>
      <c r="M51" s="24"/>
      <c r="N51" s="4"/>
      <c r="O51" s="24"/>
      <c r="P51" s="4"/>
      <c r="Q51" s="24"/>
      <c r="R51" s="4"/>
      <c r="S51" s="24"/>
      <c r="T51" s="19">
        <f t="shared" si="0"/>
        <v>0</v>
      </c>
      <c r="U51" s="19">
        <f t="shared" si="0"/>
        <v>0</v>
      </c>
      <c r="V51" s="20" t="e">
        <f t="shared" si="1"/>
        <v>#DIV/0!</v>
      </c>
      <c r="W51" s="35"/>
    </row>
    <row r="52" spans="1:23" ht="23.25" customHeight="1" thickBot="1" x14ac:dyDescent="0.3">
      <c r="A52" s="103"/>
      <c r="B52" s="106"/>
      <c r="C52" s="94"/>
      <c r="D52" s="94"/>
      <c r="E52" s="44"/>
      <c r="F52" s="94"/>
      <c r="G52" s="94"/>
      <c r="H52" s="44"/>
      <c r="I52" s="44"/>
      <c r="J52" s="108"/>
      <c r="K52" s="8"/>
      <c r="L52" s="9"/>
      <c r="M52" s="28"/>
      <c r="N52" s="9"/>
      <c r="O52" s="28"/>
      <c r="P52" s="9"/>
      <c r="Q52" s="28"/>
      <c r="R52" s="9"/>
      <c r="S52" s="28"/>
      <c r="T52" s="19">
        <f t="shared" si="0"/>
        <v>0</v>
      </c>
      <c r="U52" s="19">
        <f t="shared" si="0"/>
        <v>0</v>
      </c>
      <c r="V52" s="20" t="e">
        <f t="shared" si="1"/>
        <v>#DIV/0!</v>
      </c>
      <c r="W52" s="39"/>
    </row>
    <row r="53" spans="1:23" ht="23.25" customHeight="1" x14ac:dyDescent="0.25">
      <c r="A53" s="101">
        <v>12</v>
      </c>
      <c r="B53" s="104"/>
      <c r="C53" s="95"/>
      <c r="D53" s="95"/>
      <c r="E53" s="42"/>
      <c r="F53" s="95"/>
      <c r="G53" s="95"/>
      <c r="H53" s="42"/>
      <c r="I53" s="42"/>
      <c r="J53" s="107"/>
      <c r="K53" s="6"/>
      <c r="L53" s="7"/>
      <c r="M53" s="27"/>
      <c r="N53" s="7"/>
      <c r="O53" s="27"/>
      <c r="P53" s="7"/>
      <c r="Q53" s="27"/>
      <c r="R53" s="7"/>
      <c r="S53" s="27"/>
      <c r="T53" s="19">
        <f t="shared" si="0"/>
        <v>0</v>
      </c>
      <c r="U53" s="19">
        <f t="shared" si="0"/>
        <v>0</v>
      </c>
      <c r="V53" s="20" t="e">
        <f>+U53/T53*100</f>
        <v>#DIV/0!</v>
      </c>
      <c r="W53" s="38"/>
    </row>
    <row r="54" spans="1:23" ht="23.25" customHeight="1" x14ac:dyDescent="0.25">
      <c r="A54" s="102"/>
      <c r="B54" s="105"/>
      <c r="C54" s="93"/>
      <c r="D54" s="93"/>
      <c r="E54" s="43"/>
      <c r="F54" s="93"/>
      <c r="G54" s="93"/>
      <c r="H54" s="43"/>
      <c r="I54" s="43"/>
      <c r="J54" s="107"/>
      <c r="K54" s="2"/>
      <c r="L54" s="4"/>
      <c r="M54" s="25"/>
      <c r="N54" s="4"/>
      <c r="O54" s="25"/>
      <c r="P54" s="4"/>
      <c r="Q54" s="25"/>
      <c r="R54" s="4"/>
      <c r="S54" s="25"/>
      <c r="T54" s="19">
        <f t="shared" si="0"/>
        <v>0</v>
      </c>
      <c r="U54" s="19">
        <f t="shared" si="0"/>
        <v>0</v>
      </c>
      <c r="V54" s="20" t="e">
        <f t="shared" si="1"/>
        <v>#DIV/0!</v>
      </c>
      <c r="W54" s="36"/>
    </row>
    <row r="55" spans="1:23" ht="23.25" customHeight="1" x14ac:dyDescent="0.25">
      <c r="A55" s="102"/>
      <c r="B55" s="105"/>
      <c r="C55" s="93"/>
      <c r="D55" s="93"/>
      <c r="E55" s="43"/>
      <c r="F55" s="93"/>
      <c r="G55" s="93"/>
      <c r="H55" s="43"/>
      <c r="I55" s="43"/>
      <c r="J55" s="107"/>
      <c r="K55" s="2"/>
      <c r="L55" s="4"/>
      <c r="M55" s="24"/>
      <c r="N55" s="4"/>
      <c r="O55" s="24"/>
      <c r="P55" s="4"/>
      <c r="Q55" s="24"/>
      <c r="R55" s="4"/>
      <c r="S55" s="24"/>
      <c r="T55" s="19">
        <f t="shared" si="0"/>
        <v>0</v>
      </c>
      <c r="U55" s="19">
        <f t="shared" si="0"/>
        <v>0</v>
      </c>
      <c r="V55" s="20" t="e">
        <f t="shared" si="1"/>
        <v>#DIV/0!</v>
      </c>
      <c r="W55" s="35"/>
    </row>
    <row r="56" spans="1:23" ht="51" customHeight="1" thickBot="1" x14ac:dyDescent="0.3">
      <c r="A56" s="103"/>
      <c r="B56" s="106"/>
      <c r="C56" s="94"/>
      <c r="D56" s="94"/>
      <c r="E56" s="44"/>
      <c r="F56" s="94"/>
      <c r="G56" s="94"/>
      <c r="H56" s="44"/>
      <c r="I56" s="44"/>
      <c r="J56" s="108"/>
      <c r="K56" s="8"/>
      <c r="L56" s="9"/>
      <c r="M56" s="28"/>
      <c r="N56" s="9"/>
      <c r="O56" s="28"/>
      <c r="P56" s="9"/>
      <c r="Q56" s="28"/>
      <c r="R56" s="9"/>
      <c r="S56" s="28"/>
      <c r="T56" s="19">
        <f t="shared" si="0"/>
        <v>0</v>
      </c>
      <c r="U56" s="19">
        <f t="shared" si="0"/>
        <v>0</v>
      </c>
      <c r="V56" s="20" t="e">
        <f t="shared" si="1"/>
        <v>#DIV/0!</v>
      </c>
      <c r="W56" s="39"/>
    </row>
    <row r="57" spans="1:23" ht="23.25" customHeight="1" x14ac:dyDescent="0.25">
      <c r="A57" s="101">
        <v>13</v>
      </c>
      <c r="B57" s="104"/>
      <c r="C57" s="95"/>
      <c r="D57" s="95"/>
      <c r="E57" s="42"/>
      <c r="F57" s="95"/>
      <c r="G57" s="95"/>
      <c r="H57" s="43"/>
      <c r="I57" s="43"/>
      <c r="J57" s="107"/>
      <c r="K57" s="17"/>
      <c r="L57" s="18"/>
      <c r="M57" s="23"/>
      <c r="N57" s="18"/>
      <c r="O57" s="23"/>
      <c r="P57" s="18"/>
      <c r="Q57" s="23"/>
      <c r="R57" s="18"/>
      <c r="S57" s="23"/>
      <c r="T57" s="19">
        <f t="shared" si="0"/>
        <v>0</v>
      </c>
      <c r="U57" s="19">
        <f t="shared" si="0"/>
        <v>0</v>
      </c>
      <c r="V57" s="20" t="e">
        <f t="shared" ref="V57:V104" si="2">+U57/T57*100</f>
        <v>#DIV/0!</v>
      </c>
      <c r="W57" s="34"/>
    </row>
    <row r="58" spans="1:23" ht="36.75" customHeight="1" x14ac:dyDescent="0.25">
      <c r="A58" s="102"/>
      <c r="B58" s="105"/>
      <c r="C58" s="93"/>
      <c r="D58" s="93"/>
      <c r="E58" s="43"/>
      <c r="F58" s="93"/>
      <c r="G58" s="93"/>
      <c r="H58" s="43"/>
      <c r="I58" s="43"/>
      <c r="J58" s="107"/>
      <c r="K58" s="2"/>
      <c r="L58" s="4"/>
      <c r="M58" s="24"/>
      <c r="N58" s="4"/>
      <c r="O58" s="24"/>
      <c r="P58" s="4"/>
      <c r="Q58" s="24"/>
      <c r="R58" s="4"/>
      <c r="S58" s="24"/>
      <c r="T58" s="19">
        <f t="shared" si="0"/>
        <v>0</v>
      </c>
      <c r="U58" s="19">
        <f t="shared" si="0"/>
        <v>0</v>
      </c>
      <c r="V58" s="20" t="e">
        <f t="shared" si="2"/>
        <v>#DIV/0!</v>
      </c>
      <c r="W58" s="35"/>
    </row>
    <row r="59" spans="1:23" ht="23.25" customHeight="1" x14ac:dyDescent="0.25">
      <c r="A59" s="102"/>
      <c r="B59" s="105"/>
      <c r="C59" s="93"/>
      <c r="D59" s="93"/>
      <c r="E59" s="43"/>
      <c r="F59" s="93"/>
      <c r="G59" s="93"/>
      <c r="H59" s="43"/>
      <c r="I59" s="43"/>
      <c r="J59" s="107"/>
      <c r="K59" s="2"/>
      <c r="L59" s="4"/>
      <c r="M59" s="25"/>
      <c r="N59" s="4"/>
      <c r="O59" s="25"/>
      <c r="P59" s="4"/>
      <c r="Q59" s="25"/>
      <c r="R59" s="4"/>
      <c r="S59" s="25"/>
      <c r="T59" s="19">
        <f t="shared" si="0"/>
        <v>0</v>
      </c>
      <c r="U59" s="19">
        <f t="shared" si="0"/>
        <v>0</v>
      </c>
      <c r="V59" s="20" t="e">
        <f t="shared" si="2"/>
        <v>#DIV/0!</v>
      </c>
      <c r="W59" s="36"/>
    </row>
    <row r="60" spans="1:23" ht="23.25" customHeight="1" thickBot="1" x14ac:dyDescent="0.3">
      <c r="A60" s="103"/>
      <c r="B60" s="106"/>
      <c r="C60" s="94"/>
      <c r="D60" s="94"/>
      <c r="E60" s="44"/>
      <c r="F60" s="94"/>
      <c r="G60" s="94"/>
      <c r="H60" s="44"/>
      <c r="I60" s="44"/>
      <c r="J60" s="108"/>
      <c r="K60" s="8"/>
      <c r="L60" s="9"/>
      <c r="M60" s="26"/>
      <c r="N60" s="9"/>
      <c r="O60" s="26"/>
      <c r="P60" s="9"/>
      <c r="Q60" s="26"/>
      <c r="R60" s="9"/>
      <c r="S60" s="26"/>
      <c r="T60" s="19">
        <f t="shared" si="0"/>
        <v>0</v>
      </c>
      <c r="U60" s="19">
        <f t="shared" si="0"/>
        <v>0</v>
      </c>
      <c r="V60" s="20" t="e">
        <f t="shared" si="2"/>
        <v>#DIV/0!</v>
      </c>
      <c r="W60" s="37"/>
    </row>
    <row r="61" spans="1:23" ht="23.25" customHeight="1" x14ac:dyDescent="0.25">
      <c r="A61" s="101">
        <v>14</v>
      </c>
      <c r="B61" s="104"/>
      <c r="C61" s="95"/>
      <c r="D61" s="95"/>
      <c r="E61" s="42"/>
      <c r="F61" s="95"/>
      <c r="G61" s="95"/>
      <c r="H61" s="42"/>
      <c r="I61" s="42"/>
      <c r="J61" s="107"/>
      <c r="K61" s="6"/>
      <c r="L61" s="7"/>
      <c r="M61" s="27"/>
      <c r="N61" s="7"/>
      <c r="O61" s="27"/>
      <c r="P61" s="7"/>
      <c r="Q61" s="27"/>
      <c r="R61" s="7"/>
      <c r="S61" s="27"/>
      <c r="T61" s="19">
        <f t="shared" si="0"/>
        <v>0</v>
      </c>
      <c r="U61" s="19">
        <f t="shared" si="0"/>
        <v>0</v>
      </c>
      <c r="V61" s="20" t="e">
        <f t="shared" si="2"/>
        <v>#DIV/0!</v>
      </c>
      <c r="W61" s="38"/>
    </row>
    <row r="62" spans="1:23" ht="23.25" customHeight="1" x14ac:dyDescent="0.25">
      <c r="A62" s="102"/>
      <c r="B62" s="105"/>
      <c r="C62" s="93"/>
      <c r="D62" s="93"/>
      <c r="E62" s="43"/>
      <c r="F62" s="93"/>
      <c r="G62" s="93"/>
      <c r="H62" s="43"/>
      <c r="I62" s="43"/>
      <c r="J62" s="107"/>
      <c r="K62" s="2"/>
      <c r="L62" s="4"/>
      <c r="M62" s="25"/>
      <c r="N62" s="4"/>
      <c r="O62" s="25"/>
      <c r="P62" s="4"/>
      <c r="Q62" s="25"/>
      <c r="R62" s="4"/>
      <c r="S62" s="25"/>
      <c r="T62" s="19">
        <f t="shared" si="0"/>
        <v>0</v>
      </c>
      <c r="U62" s="19">
        <f t="shared" si="0"/>
        <v>0</v>
      </c>
      <c r="V62" s="20" t="e">
        <f t="shared" si="2"/>
        <v>#DIV/0!</v>
      </c>
      <c r="W62" s="36"/>
    </row>
    <row r="63" spans="1:23" ht="23.25" customHeight="1" x14ac:dyDescent="0.25">
      <c r="A63" s="102"/>
      <c r="B63" s="105"/>
      <c r="C63" s="93"/>
      <c r="D63" s="93"/>
      <c r="E63" s="43"/>
      <c r="F63" s="93"/>
      <c r="G63" s="93"/>
      <c r="H63" s="43"/>
      <c r="I63" s="43"/>
      <c r="J63" s="107"/>
      <c r="K63" s="2"/>
      <c r="L63" s="4"/>
      <c r="M63" s="24"/>
      <c r="N63" s="4"/>
      <c r="O63" s="24"/>
      <c r="P63" s="4"/>
      <c r="Q63" s="24"/>
      <c r="R63" s="4"/>
      <c r="S63" s="24"/>
      <c r="T63" s="19">
        <f t="shared" si="0"/>
        <v>0</v>
      </c>
      <c r="U63" s="19">
        <f t="shared" si="0"/>
        <v>0</v>
      </c>
      <c r="V63" s="20" t="e">
        <f t="shared" si="2"/>
        <v>#DIV/0!</v>
      </c>
      <c r="W63" s="35"/>
    </row>
    <row r="64" spans="1:23" ht="23.25" customHeight="1" thickBot="1" x14ac:dyDescent="0.3">
      <c r="A64" s="103"/>
      <c r="B64" s="106"/>
      <c r="C64" s="94"/>
      <c r="D64" s="94"/>
      <c r="E64" s="44"/>
      <c r="F64" s="94"/>
      <c r="G64" s="94"/>
      <c r="H64" s="44"/>
      <c r="I64" s="44"/>
      <c r="J64" s="108"/>
      <c r="K64" s="8"/>
      <c r="L64" s="9"/>
      <c r="M64" s="28"/>
      <c r="N64" s="9"/>
      <c r="O64" s="28"/>
      <c r="P64" s="9"/>
      <c r="Q64" s="28"/>
      <c r="R64" s="9"/>
      <c r="S64" s="28"/>
      <c r="T64" s="19">
        <f t="shared" si="0"/>
        <v>0</v>
      </c>
      <c r="U64" s="19">
        <f t="shared" si="0"/>
        <v>0</v>
      </c>
      <c r="V64" s="20" t="e">
        <f t="shared" si="2"/>
        <v>#DIV/0!</v>
      </c>
      <c r="W64" s="39"/>
    </row>
    <row r="65" spans="1:23" ht="23.25" customHeight="1" x14ac:dyDescent="0.25">
      <c r="A65" s="101">
        <v>15</v>
      </c>
      <c r="B65" s="104"/>
      <c r="C65" s="95"/>
      <c r="D65" s="95"/>
      <c r="E65" s="42"/>
      <c r="F65" s="95"/>
      <c r="G65" s="95"/>
      <c r="H65" s="42"/>
      <c r="I65" s="42"/>
      <c r="J65" s="107"/>
      <c r="K65" s="6"/>
      <c r="L65" s="7"/>
      <c r="M65" s="27"/>
      <c r="N65" s="7"/>
      <c r="O65" s="27"/>
      <c r="P65" s="7"/>
      <c r="Q65" s="27"/>
      <c r="R65" s="7"/>
      <c r="S65" s="27"/>
      <c r="T65" s="19">
        <f t="shared" si="0"/>
        <v>0</v>
      </c>
      <c r="U65" s="19">
        <f t="shared" si="0"/>
        <v>0</v>
      </c>
      <c r="V65" s="20" t="e">
        <f t="shared" si="2"/>
        <v>#DIV/0!</v>
      </c>
      <c r="W65" s="38"/>
    </row>
    <row r="66" spans="1:23" ht="23.25" customHeight="1" x14ac:dyDescent="0.25">
      <c r="A66" s="102"/>
      <c r="B66" s="105"/>
      <c r="C66" s="93"/>
      <c r="D66" s="93"/>
      <c r="E66" s="43"/>
      <c r="F66" s="93"/>
      <c r="G66" s="93"/>
      <c r="H66" s="43"/>
      <c r="I66" s="43"/>
      <c r="J66" s="107"/>
      <c r="K66" s="2"/>
      <c r="L66" s="4"/>
      <c r="M66" s="25"/>
      <c r="N66" s="4"/>
      <c r="O66" s="25"/>
      <c r="P66" s="4"/>
      <c r="Q66" s="25"/>
      <c r="R66" s="4"/>
      <c r="S66" s="25"/>
      <c r="T66" s="19">
        <f t="shared" si="0"/>
        <v>0</v>
      </c>
      <c r="U66" s="19">
        <f t="shared" si="0"/>
        <v>0</v>
      </c>
      <c r="V66" s="20" t="e">
        <f t="shared" si="2"/>
        <v>#DIV/0!</v>
      </c>
      <c r="W66" s="36"/>
    </row>
    <row r="67" spans="1:23" ht="23.25" customHeight="1" x14ac:dyDescent="0.25">
      <c r="A67" s="102"/>
      <c r="B67" s="105"/>
      <c r="C67" s="93"/>
      <c r="D67" s="93"/>
      <c r="E67" s="43"/>
      <c r="F67" s="93"/>
      <c r="G67" s="93"/>
      <c r="H67" s="43"/>
      <c r="I67" s="43"/>
      <c r="J67" s="107"/>
      <c r="K67" s="2"/>
      <c r="L67" s="4"/>
      <c r="M67" s="25"/>
      <c r="N67" s="4"/>
      <c r="O67" s="25"/>
      <c r="P67" s="4"/>
      <c r="Q67" s="25"/>
      <c r="R67" s="4"/>
      <c r="S67" s="25"/>
      <c r="T67" s="19">
        <f t="shared" si="0"/>
        <v>0</v>
      </c>
      <c r="U67" s="19">
        <f t="shared" si="0"/>
        <v>0</v>
      </c>
      <c r="V67" s="20" t="e">
        <f t="shared" si="2"/>
        <v>#DIV/0!</v>
      </c>
      <c r="W67" s="36"/>
    </row>
    <row r="68" spans="1:23" ht="23.25" customHeight="1" thickBot="1" x14ac:dyDescent="0.3">
      <c r="A68" s="103"/>
      <c r="B68" s="106"/>
      <c r="C68" s="94"/>
      <c r="D68" s="94"/>
      <c r="E68" s="44"/>
      <c r="F68" s="94"/>
      <c r="G68" s="94"/>
      <c r="H68" s="44"/>
      <c r="I68" s="44"/>
      <c r="J68" s="108"/>
      <c r="K68" s="8"/>
      <c r="L68" s="9"/>
      <c r="M68" s="26"/>
      <c r="N68" s="9"/>
      <c r="O68" s="26"/>
      <c r="P68" s="9"/>
      <c r="Q68" s="26"/>
      <c r="R68" s="9"/>
      <c r="S68" s="26"/>
      <c r="T68" s="19">
        <f t="shared" si="0"/>
        <v>0</v>
      </c>
      <c r="U68" s="19">
        <f t="shared" si="0"/>
        <v>0</v>
      </c>
      <c r="V68" s="20" t="e">
        <f t="shared" si="2"/>
        <v>#DIV/0!</v>
      </c>
      <c r="W68" s="37"/>
    </row>
    <row r="69" spans="1:23" ht="23.25" customHeight="1" x14ac:dyDescent="0.25">
      <c r="A69" s="101">
        <v>16</v>
      </c>
      <c r="B69" s="104"/>
      <c r="C69" s="95"/>
      <c r="D69" s="95"/>
      <c r="E69" s="42"/>
      <c r="F69" s="95"/>
      <c r="G69" s="95"/>
      <c r="H69" s="42"/>
      <c r="I69" s="42"/>
      <c r="J69" s="107"/>
      <c r="K69" s="6"/>
      <c r="L69" s="7"/>
      <c r="M69" s="29"/>
      <c r="N69" s="7"/>
      <c r="O69" s="29"/>
      <c r="P69" s="7"/>
      <c r="Q69" s="29"/>
      <c r="R69" s="7"/>
      <c r="S69" s="29"/>
      <c r="T69" s="19">
        <f t="shared" si="0"/>
        <v>0</v>
      </c>
      <c r="U69" s="19">
        <f t="shared" si="0"/>
        <v>0</v>
      </c>
      <c r="V69" s="20" t="e">
        <f t="shared" si="2"/>
        <v>#DIV/0!</v>
      </c>
      <c r="W69" s="40"/>
    </row>
    <row r="70" spans="1:23" ht="23.25" customHeight="1" x14ac:dyDescent="0.25">
      <c r="A70" s="102"/>
      <c r="B70" s="105"/>
      <c r="C70" s="93"/>
      <c r="D70" s="93"/>
      <c r="E70" s="43"/>
      <c r="F70" s="93"/>
      <c r="G70" s="93"/>
      <c r="H70" s="43"/>
      <c r="I70" s="43"/>
      <c r="J70" s="107"/>
      <c r="K70" s="2"/>
      <c r="L70" s="4"/>
      <c r="M70" s="24"/>
      <c r="N70" s="4"/>
      <c r="O70" s="24"/>
      <c r="P70" s="4"/>
      <c r="Q70" s="24"/>
      <c r="R70" s="4"/>
      <c r="S70" s="24"/>
      <c r="T70" s="19">
        <f t="shared" si="0"/>
        <v>0</v>
      </c>
      <c r="U70" s="19">
        <f t="shared" si="0"/>
        <v>0</v>
      </c>
      <c r="V70" s="20" t="e">
        <f t="shared" si="2"/>
        <v>#DIV/0!</v>
      </c>
      <c r="W70" s="35"/>
    </row>
    <row r="71" spans="1:23" ht="23.25" customHeight="1" x14ac:dyDescent="0.25">
      <c r="A71" s="102"/>
      <c r="B71" s="105"/>
      <c r="C71" s="93"/>
      <c r="D71" s="93"/>
      <c r="E71" s="43"/>
      <c r="F71" s="93"/>
      <c r="G71" s="93"/>
      <c r="H71" s="43"/>
      <c r="I71" s="43"/>
      <c r="J71" s="107"/>
      <c r="K71" s="2"/>
      <c r="L71" s="4"/>
      <c r="M71" s="25"/>
      <c r="N71" s="4"/>
      <c r="O71" s="25"/>
      <c r="P71" s="4"/>
      <c r="Q71" s="25"/>
      <c r="R71" s="4"/>
      <c r="S71" s="25"/>
      <c r="T71" s="19">
        <f t="shared" si="0"/>
        <v>0</v>
      </c>
      <c r="U71" s="19">
        <f t="shared" si="0"/>
        <v>0</v>
      </c>
      <c r="V71" s="20" t="e">
        <f t="shared" si="2"/>
        <v>#DIV/0!</v>
      </c>
      <c r="W71" s="36"/>
    </row>
    <row r="72" spans="1:23" ht="23.25" customHeight="1" thickBot="1" x14ac:dyDescent="0.3">
      <c r="A72" s="103"/>
      <c r="B72" s="106"/>
      <c r="C72" s="94"/>
      <c r="D72" s="94"/>
      <c r="E72" s="44"/>
      <c r="F72" s="94"/>
      <c r="G72" s="94"/>
      <c r="H72" s="44"/>
      <c r="I72" s="44"/>
      <c r="J72" s="108"/>
      <c r="K72" s="8"/>
      <c r="L72" s="9"/>
      <c r="M72" s="26"/>
      <c r="N72" s="9"/>
      <c r="O72" s="26"/>
      <c r="P72" s="9"/>
      <c r="Q72" s="26"/>
      <c r="R72" s="9"/>
      <c r="S72" s="26"/>
      <c r="T72" s="19">
        <f t="shared" si="0"/>
        <v>0</v>
      </c>
      <c r="U72" s="19">
        <f t="shared" si="0"/>
        <v>0</v>
      </c>
      <c r="V72" s="20" t="e">
        <f t="shared" si="2"/>
        <v>#DIV/0!</v>
      </c>
      <c r="W72" s="37"/>
    </row>
    <row r="73" spans="1:23" ht="23.25" customHeight="1" x14ac:dyDescent="0.25">
      <c r="A73" s="101">
        <v>17</v>
      </c>
      <c r="B73" s="104"/>
      <c r="C73" s="95"/>
      <c r="D73" s="95"/>
      <c r="E73" s="42"/>
      <c r="F73" s="95"/>
      <c r="G73" s="95"/>
      <c r="H73" s="42"/>
      <c r="I73" s="42"/>
      <c r="J73" s="107"/>
      <c r="K73" s="6"/>
      <c r="L73" s="7"/>
      <c r="M73" s="27"/>
      <c r="N73" s="7"/>
      <c r="O73" s="27"/>
      <c r="P73" s="7"/>
      <c r="Q73" s="27"/>
      <c r="R73" s="7"/>
      <c r="S73" s="27"/>
      <c r="T73" s="19">
        <f t="shared" si="0"/>
        <v>0</v>
      </c>
      <c r="U73" s="19">
        <f t="shared" si="0"/>
        <v>0</v>
      </c>
      <c r="V73" s="20" t="e">
        <f t="shared" si="2"/>
        <v>#DIV/0!</v>
      </c>
      <c r="W73" s="38"/>
    </row>
    <row r="74" spans="1:23" ht="23.25" customHeight="1" x14ac:dyDescent="0.25">
      <c r="A74" s="102"/>
      <c r="B74" s="105"/>
      <c r="C74" s="93"/>
      <c r="D74" s="93"/>
      <c r="E74" s="43"/>
      <c r="F74" s="93"/>
      <c r="G74" s="93"/>
      <c r="H74" s="43"/>
      <c r="I74" s="43"/>
      <c r="J74" s="107"/>
      <c r="K74" s="2"/>
      <c r="L74" s="4"/>
      <c r="M74" s="25"/>
      <c r="N74" s="4"/>
      <c r="O74" s="25"/>
      <c r="P74" s="4"/>
      <c r="Q74" s="25"/>
      <c r="R74" s="4"/>
      <c r="S74" s="25"/>
      <c r="T74" s="19">
        <f t="shared" ref="T74:U104" si="3">+L74+N74+P74+R74</f>
        <v>0</v>
      </c>
      <c r="U74" s="19">
        <f t="shared" si="3"/>
        <v>0</v>
      </c>
      <c r="V74" s="20" t="e">
        <f t="shared" si="2"/>
        <v>#DIV/0!</v>
      </c>
      <c r="W74" s="36"/>
    </row>
    <row r="75" spans="1:23" ht="23.25" customHeight="1" x14ac:dyDescent="0.25">
      <c r="A75" s="102"/>
      <c r="B75" s="105"/>
      <c r="C75" s="93"/>
      <c r="D75" s="93"/>
      <c r="E75" s="43"/>
      <c r="F75" s="93"/>
      <c r="G75" s="93"/>
      <c r="H75" s="43"/>
      <c r="I75" s="43"/>
      <c r="J75" s="107"/>
      <c r="K75" s="2"/>
      <c r="L75" s="4"/>
      <c r="M75" s="24"/>
      <c r="N75" s="4"/>
      <c r="O75" s="24"/>
      <c r="P75" s="4"/>
      <c r="Q75" s="24"/>
      <c r="R75" s="4"/>
      <c r="S75" s="24"/>
      <c r="T75" s="19">
        <f t="shared" si="3"/>
        <v>0</v>
      </c>
      <c r="U75" s="19">
        <f t="shared" si="3"/>
        <v>0</v>
      </c>
      <c r="V75" s="20" t="e">
        <f t="shared" si="2"/>
        <v>#DIV/0!</v>
      </c>
      <c r="W75" s="35"/>
    </row>
    <row r="76" spans="1:23" ht="23.25" customHeight="1" thickBot="1" x14ac:dyDescent="0.3">
      <c r="A76" s="103"/>
      <c r="B76" s="106"/>
      <c r="C76" s="94"/>
      <c r="D76" s="94"/>
      <c r="E76" s="44"/>
      <c r="F76" s="94"/>
      <c r="G76" s="94"/>
      <c r="H76" s="44"/>
      <c r="I76" s="44"/>
      <c r="J76" s="108"/>
      <c r="K76" s="8"/>
      <c r="L76" s="9"/>
      <c r="M76" s="28"/>
      <c r="N76" s="9"/>
      <c r="O76" s="28"/>
      <c r="P76" s="9"/>
      <c r="Q76" s="28"/>
      <c r="R76" s="9"/>
      <c r="S76" s="28"/>
      <c r="T76" s="19">
        <f t="shared" si="3"/>
        <v>0</v>
      </c>
      <c r="U76" s="19">
        <f t="shared" si="3"/>
        <v>0</v>
      </c>
      <c r="V76" s="20" t="e">
        <f t="shared" si="2"/>
        <v>#DIV/0!</v>
      </c>
      <c r="W76" s="39"/>
    </row>
    <row r="77" spans="1:23" ht="23.25" customHeight="1" x14ac:dyDescent="0.25">
      <c r="A77" s="101">
        <v>18</v>
      </c>
      <c r="B77" s="104"/>
      <c r="C77" s="95"/>
      <c r="D77" s="95"/>
      <c r="E77" s="42"/>
      <c r="F77" s="95"/>
      <c r="G77" s="95"/>
      <c r="H77" s="42"/>
      <c r="I77" s="42"/>
      <c r="J77" s="107"/>
      <c r="K77" s="6"/>
      <c r="L77" s="7"/>
      <c r="M77" s="27"/>
      <c r="N77" s="7"/>
      <c r="O77" s="27"/>
      <c r="P77" s="7"/>
      <c r="Q77" s="27"/>
      <c r="R77" s="7"/>
      <c r="S77" s="27"/>
      <c r="T77" s="19">
        <f t="shared" si="3"/>
        <v>0</v>
      </c>
      <c r="U77" s="19">
        <f t="shared" si="3"/>
        <v>0</v>
      </c>
      <c r="V77" s="20" t="e">
        <f t="shared" si="2"/>
        <v>#DIV/0!</v>
      </c>
      <c r="W77" s="38"/>
    </row>
    <row r="78" spans="1:23" ht="23.25" customHeight="1" x14ac:dyDescent="0.25">
      <c r="A78" s="102"/>
      <c r="B78" s="105"/>
      <c r="C78" s="93"/>
      <c r="D78" s="93"/>
      <c r="E78" s="43"/>
      <c r="F78" s="93"/>
      <c r="G78" s="93"/>
      <c r="H78" s="43"/>
      <c r="I78" s="43"/>
      <c r="J78" s="107"/>
      <c r="K78" s="2"/>
      <c r="L78" s="4"/>
      <c r="M78" s="25"/>
      <c r="N78" s="4"/>
      <c r="O78" s="25"/>
      <c r="P78" s="4"/>
      <c r="Q78" s="25"/>
      <c r="R78" s="4"/>
      <c r="S78" s="25"/>
      <c r="T78" s="19">
        <f t="shared" si="3"/>
        <v>0</v>
      </c>
      <c r="U78" s="19">
        <f t="shared" si="3"/>
        <v>0</v>
      </c>
      <c r="V78" s="20" t="e">
        <f t="shared" si="2"/>
        <v>#DIV/0!</v>
      </c>
      <c r="W78" s="36"/>
    </row>
    <row r="79" spans="1:23" ht="23.25" customHeight="1" x14ac:dyDescent="0.25">
      <c r="A79" s="102"/>
      <c r="B79" s="105"/>
      <c r="C79" s="93"/>
      <c r="D79" s="93"/>
      <c r="E79" s="43"/>
      <c r="F79" s="93"/>
      <c r="G79" s="93"/>
      <c r="H79" s="43"/>
      <c r="I79" s="43"/>
      <c r="J79" s="107"/>
      <c r="K79" s="2"/>
      <c r="L79" s="4"/>
      <c r="M79" s="25"/>
      <c r="N79" s="4"/>
      <c r="O79" s="25"/>
      <c r="P79" s="4"/>
      <c r="Q79" s="25"/>
      <c r="R79" s="4"/>
      <c r="S79" s="25"/>
      <c r="T79" s="19">
        <f t="shared" si="3"/>
        <v>0</v>
      </c>
      <c r="U79" s="19">
        <f t="shared" si="3"/>
        <v>0</v>
      </c>
      <c r="V79" s="20" t="e">
        <f t="shared" si="2"/>
        <v>#DIV/0!</v>
      </c>
      <c r="W79" s="36"/>
    </row>
    <row r="80" spans="1:23" ht="23.25" customHeight="1" thickBot="1" x14ac:dyDescent="0.3">
      <c r="A80" s="103"/>
      <c r="B80" s="106"/>
      <c r="C80" s="94"/>
      <c r="D80" s="94"/>
      <c r="E80" s="44"/>
      <c r="F80" s="94"/>
      <c r="G80" s="94"/>
      <c r="H80" s="44"/>
      <c r="I80" s="44"/>
      <c r="J80" s="108"/>
      <c r="K80" s="8"/>
      <c r="L80" s="9"/>
      <c r="M80" s="26"/>
      <c r="N80" s="9"/>
      <c r="O80" s="26"/>
      <c r="P80" s="9"/>
      <c r="Q80" s="26"/>
      <c r="R80" s="9"/>
      <c r="S80" s="26"/>
      <c r="T80" s="19">
        <f t="shared" si="3"/>
        <v>0</v>
      </c>
      <c r="U80" s="19">
        <f t="shared" si="3"/>
        <v>0</v>
      </c>
      <c r="V80" s="20" t="e">
        <f t="shared" si="2"/>
        <v>#DIV/0!</v>
      </c>
      <c r="W80" s="37"/>
    </row>
    <row r="81" spans="1:23" ht="23.25" customHeight="1" x14ac:dyDescent="0.25">
      <c r="A81" s="101">
        <v>19</v>
      </c>
      <c r="B81" s="104"/>
      <c r="C81" s="95"/>
      <c r="D81" s="95"/>
      <c r="E81" s="42"/>
      <c r="F81" s="95"/>
      <c r="G81" s="95"/>
      <c r="H81" s="42"/>
      <c r="I81" s="42"/>
      <c r="J81" s="107"/>
      <c r="K81" s="6"/>
      <c r="L81" s="7"/>
      <c r="M81" s="29"/>
      <c r="N81" s="7"/>
      <c r="O81" s="29"/>
      <c r="P81" s="7"/>
      <c r="Q81" s="29"/>
      <c r="R81" s="7"/>
      <c r="S81" s="29"/>
      <c r="T81" s="19">
        <f t="shared" si="3"/>
        <v>0</v>
      </c>
      <c r="U81" s="19">
        <f t="shared" si="3"/>
        <v>0</v>
      </c>
      <c r="V81" s="20" t="e">
        <f t="shared" si="2"/>
        <v>#DIV/0!</v>
      </c>
      <c r="W81" s="40"/>
    </row>
    <row r="82" spans="1:23" ht="23.25" customHeight="1" x14ac:dyDescent="0.25">
      <c r="A82" s="102"/>
      <c r="B82" s="105"/>
      <c r="C82" s="93"/>
      <c r="D82" s="93"/>
      <c r="E82" s="43"/>
      <c r="F82" s="93"/>
      <c r="G82" s="93"/>
      <c r="H82" s="43"/>
      <c r="I82" s="43"/>
      <c r="J82" s="107"/>
      <c r="K82" s="2"/>
      <c r="L82" s="4"/>
      <c r="M82" s="24"/>
      <c r="N82" s="4"/>
      <c r="O82" s="24"/>
      <c r="P82" s="4"/>
      <c r="Q82" s="24"/>
      <c r="R82" s="4"/>
      <c r="S82" s="24"/>
      <c r="T82" s="19">
        <f t="shared" si="3"/>
        <v>0</v>
      </c>
      <c r="U82" s="19">
        <f t="shared" si="3"/>
        <v>0</v>
      </c>
      <c r="V82" s="20" t="e">
        <f t="shared" si="2"/>
        <v>#DIV/0!</v>
      </c>
      <c r="W82" s="35"/>
    </row>
    <row r="83" spans="1:23" ht="23.25" customHeight="1" x14ac:dyDescent="0.25">
      <c r="A83" s="102"/>
      <c r="B83" s="105"/>
      <c r="C83" s="93"/>
      <c r="D83" s="93"/>
      <c r="E83" s="43"/>
      <c r="F83" s="93"/>
      <c r="G83" s="93"/>
      <c r="H83" s="43"/>
      <c r="I83" s="43"/>
      <c r="J83" s="107"/>
      <c r="K83" s="2"/>
      <c r="L83" s="4"/>
      <c r="M83" s="25"/>
      <c r="N83" s="4"/>
      <c r="O83" s="25"/>
      <c r="P83" s="4"/>
      <c r="Q83" s="25"/>
      <c r="R83" s="4"/>
      <c r="S83" s="25"/>
      <c r="T83" s="19">
        <f t="shared" si="3"/>
        <v>0</v>
      </c>
      <c r="U83" s="19">
        <f t="shared" si="3"/>
        <v>0</v>
      </c>
      <c r="V83" s="20" t="e">
        <f t="shared" si="2"/>
        <v>#DIV/0!</v>
      </c>
      <c r="W83" s="36"/>
    </row>
    <row r="84" spans="1:23" ht="23.25" customHeight="1" thickBot="1" x14ac:dyDescent="0.3">
      <c r="A84" s="103"/>
      <c r="B84" s="106"/>
      <c r="C84" s="94"/>
      <c r="D84" s="94"/>
      <c r="E84" s="44"/>
      <c r="F84" s="94"/>
      <c r="G84" s="94"/>
      <c r="H84" s="44"/>
      <c r="I84" s="44"/>
      <c r="J84" s="108"/>
      <c r="K84" s="8"/>
      <c r="L84" s="9"/>
      <c r="M84" s="26"/>
      <c r="N84" s="9"/>
      <c r="O84" s="26"/>
      <c r="P84" s="9"/>
      <c r="Q84" s="26"/>
      <c r="R84" s="9"/>
      <c r="S84" s="26"/>
      <c r="T84" s="19">
        <f t="shared" si="3"/>
        <v>0</v>
      </c>
      <c r="U84" s="19">
        <f t="shared" si="3"/>
        <v>0</v>
      </c>
      <c r="V84" s="20" t="e">
        <f t="shared" si="2"/>
        <v>#DIV/0!</v>
      </c>
      <c r="W84" s="37"/>
    </row>
    <row r="85" spans="1:23" ht="23.25" customHeight="1" x14ac:dyDescent="0.25">
      <c r="A85" s="101">
        <v>20</v>
      </c>
      <c r="B85" s="104"/>
      <c r="C85" s="95"/>
      <c r="D85" s="95"/>
      <c r="E85" s="42"/>
      <c r="F85" s="95"/>
      <c r="G85" s="95"/>
      <c r="H85" s="42"/>
      <c r="I85" s="42"/>
      <c r="J85" s="107" t="e">
        <f>+#REF!/#REF!*100</f>
        <v>#REF!</v>
      </c>
      <c r="K85" s="6"/>
      <c r="L85" s="7"/>
      <c r="M85" s="27"/>
      <c r="N85" s="7"/>
      <c r="O85" s="27"/>
      <c r="P85" s="7"/>
      <c r="Q85" s="27"/>
      <c r="R85" s="7"/>
      <c r="S85" s="27"/>
      <c r="T85" s="19">
        <f t="shared" si="3"/>
        <v>0</v>
      </c>
      <c r="U85" s="19">
        <f t="shared" si="3"/>
        <v>0</v>
      </c>
      <c r="V85" s="20" t="e">
        <f t="shared" si="2"/>
        <v>#DIV/0!</v>
      </c>
      <c r="W85" s="38"/>
    </row>
    <row r="86" spans="1:23" ht="23.25" customHeight="1" x14ac:dyDescent="0.25">
      <c r="A86" s="102"/>
      <c r="B86" s="105"/>
      <c r="C86" s="93"/>
      <c r="D86" s="93"/>
      <c r="E86" s="43"/>
      <c r="F86" s="93"/>
      <c r="G86" s="93"/>
      <c r="H86" s="43"/>
      <c r="I86" s="43"/>
      <c r="J86" s="107"/>
      <c r="K86" s="2"/>
      <c r="L86" s="4"/>
      <c r="M86" s="25"/>
      <c r="N86" s="4"/>
      <c r="O86" s="25"/>
      <c r="P86" s="4"/>
      <c r="Q86" s="25"/>
      <c r="R86" s="4"/>
      <c r="S86" s="25"/>
      <c r="T86" s="19">
        <f t="shared" si="3"/>
        <v>0</v>
      </c>
      <c r="U86" s="19">
        <f t="shared" si="3"/>
        <v>0</v>
      </c>
      <c r="V86" s="20" t="e">
        <f t="shared" si="2"/>
        <v>#DIV/0!</v>
      </c>
      <c r="W86" s="36"/>
    </row>
    <row r="87" spans="1:23" ht="23.25" customHeight="1" x14ac:dyDescent="0.25">
      <c r="A87" s="102"/>
      <c r="B87" s="105"/>
      <c r="C87" s="93"/>
      <c r="D87" s="93"/>
      <c r="E87" s="43"/>
      <c r="F87" s="93"/>
      <c r="G87" s="93"/>
      <c r="H87" s="43"/>
      <c r="I87" s="43"/>
      <c r="J87" s="107"/>
      <c r="K87" s="2"/>
      <c r="L87" s="4"/>
      <c r="M87" s="24"/>
      <c r="N87" s="4"/>
      <c r="O87" s="24"/>
      <c r="P87" s="4"/>
      <c r="Q87" s="24"/>
      <c r="R87" s="4"/>
      <c r="S87" s="24"/>
      <c r="T87" s="19">
        <f t="shared" si="3"/>
        <v>0</v>
      </c>
      <c r="U87" s="19">
        <f t="shared" si="3"/>
        <v>0</v>
      </c>
      <c r="V87" s="20" t="e">
        <f t="shared" si="2"/>
        <v>#DIV/0!</v>
      </c>
      <c r="W87" s="35"/>
    </row>
    <row r="88" spans="1:23" ht="23.25" customHeight="1" thickBot="1" x14ac:dyDescent="0.3">
      <c r="A88" s="103"/>
      <c r="B88" s="106"/>
      <c r="C88" s="94"/>
      <c r="D88" s="94"/>
      <c r="E88" s="44"/>
      <c r="F88" s="94"/>
      <c r="G88" s="94"/>
      <c r="H88" s="44"/>
      <c r="I88" s="44"/>
      <c r="J88" s="108"/>
      <c r="K88" s="8"/>
      <c r="L88" s="9"/>
      <c r="M88" s="28"/>
      <c r="N88" s="9"/>
      <c r="O88" s="28"/>
      <c r="P88" s="9"/>
      <c r="Q88" s="28"/>
      <c r="R88" s="9"/>
      <c r="S88" s="28"/>
      <c r="T88" s="19">
        <f t="shared" si="3"/>
        <v>0</v>
      </c>
      <c r="U88" s="19">
        <f t="shared" si="3"/>
        <v>0</v>
      </c>
      <c r="V88" s="20" t="e">
        <f t="shared" si="2"/>
        <v>#DIV/0!</v>
      </c>
      <c r="W88" s="39"/>
    </row>
    <row r="89" spans="1:23" ht="23.25" customHeight="1" x14ac:dyDescent="0.25">
      <c r="A89" s="101">
        <v>21</v>
      </c>
      <c r="B89" s="104"/>
      <c r="C89" s="95"/>
      <c r="D89" s="95"/>
      <c r="E89" s="42"/>
      <c r="F89" s="95"/>
      <c r="G89" s="95"/>
      <c r="H89" s="42"/>
      <c r="I89" s="42"/>
      <c r="J89" s="107" t="e">
        <f>+#REF!/#REF!*100</f>
        <v>#REF!</v>
      </c>
      <c r="K89" s="6"/>
      <c r="L89" s="7"/>
      <c r="M89" s="27"/>
      <c r="N89" s="7"/>
      <c r="O89" s="27"/>
      <c r="P89" s="7"/>
      <c r="Q89" s="27"/>
      <c r="R89" s="7"/>
      <c r="S89" s="27"/>
      <c r="T89" s="19">
        <f t="shared" si="3"/>
        <v>0</v>
      </c>
      <c r="U89" s="19">
        <f t="shared" si="3"/>
        <v>0</v>
      </c>
      <c r="V89" s="20" t="e">
        <f t="shared" si="2"/>
        <v>#DIV/0!</v>
      </c>
      <c r="W89" s="38"/>
    </row>
    <row r="90" spans="1:23" ht="23.25" customHeight="1" x14ac:dyDescent="0.25">
      <c r="A90" s="102"/>
      <c r="B90" s="105"/>
      <c r="C90" s="93"/>
      <c r="D90" s="93"/>
      <c r="E90" s="43"/>
      <c r="F90" s="93"/>
      <c r="G90" s="93"/>
      <c r="H90" s="43"/>
      <c r="I90" s="43"/>
      <c r="J90" s="107"/>
      <c r="K90" s="2"/>
      <c r="L90" s="4"/>
      <c r="M90" s="25"/>
      <c r="N90" s="4"/>
      <c r="O90" s="25"/>
      <c r="P90" s="4"/>
      <c r="Q90" s="25"/>
      <c r="R90" s="4"/>
      <c r="S90" s="25"/>
      <c r="T90" s="19">
        <f t="shared" si="3"/>
        <v>0</v>
      </c>
      <c r="U90" s="19">
        <f t="shared" si="3"/>
        <v>0</v>
      </c>
      <c r="V90" s="20" t="e">
        <f t="shared" si="2"/>
        <v>#DIV/0!</v>
      </c>
      <c r="W90" s="36"/>
    </row>
    <row r="91" spans="1:23" ht="23.25" customHeight="1" x14ac:dyDescent="0.25">
      <c r="A91" s="102"/>
      <c r="B91" s="105"/>
      <c r="C91" s="93"/>
      <c r="D91" s="93"/>
      <c r="E91" s="43"/>
      <c r="F91" s="93"/>
      <c r="G91" s="93"/>
      <c r="H91" s="43"/>
      <c r="I91" s="43"/>
      <c r="J91" s="107"/>
      <c r="K91" s="2"/>
      <c r="L91" s="4"/>
      <c r="M91" s="25"/>
      <c r="N91" s="4"/>
      <c r="O91" s="25"/>
      <c r="P91" s="4"/>
      <c r="Q91" s="25"/>
      <c r="R91" s="4"/>
      <c r="S91" s="25"/>
      <c r="T91" s="19">
        <f t="shared" si="3"/>
        <v>0</v>
      </c>
      <c r="U91" s="19">
        <f t="shared" si="3"/>
        <v>0</v>
      </c>
      <c r="V91" s="20" t="e">
        <f t="shared" si="2"/>
        <v>#DIV/0!</v>
      </c>
      <c r="W91" s="36"/>
    </row>
    <row r="92" spans="1:23" ht="23.25" customHeight="1" thickBot="1" x14ac:dyDescent="0.3">
      <c r="A92" s="103"/>
      <c r="B92" s="106"/>
      <c r="C92" s="94"/>
      <c r="D92" s="94"/>
      <c r="E92" s="44"/>
      <c r="F92" s="94"/>
      <c r="G92" s="94"/>
      <c r="H92" s="44"/>
      <c r="I92" s="44"/>
      <c r="J92" s="108"/>
      <c r="K92" s="8"/>
      <c r="L92" s="9"/>
      <c r="M92" s="26"/>
      <c r="N92" s="9"/>
      <c r="O92" s="26"/>
      <c r="P92" s="9"/>
      <c r="Q92" s="26"/>
      <c r="R92" s="9"/>
      <c r="S92" s="26"/>
      <c r="T92" s="19">
        <f t="shared" si="3"/>
        <v>0</v>
      </c>
      <c r="U92" s="19">
        <f t="shared" si="3"/>
        <v>0</v>
      </c>
      <c r="V92" s="20" t="e">
        <f t="shared" si="2"/>
        <v>#DIV/0!</v>
      </c>
      <c r="W92" s="37"/>
    </row>
    <row r="93" spans="1:23" ht="23.25" customHeight="1" x14ac:dyDescent="0.25">
      <c r="A93" s="101">
        <v>22</v>
      </c>
      <c r="B93" s="104"/>
      <c r="C93" s="95"/>
      <c r="D93" s="95"/>
      <c r="E93" s="42"/>
      <c r="F93" s="95"/>
      <c r="G93" s="95"/>
      <c r="H93" s="42"/>
      <c r="I93" s="42"/>
      <c r="J93" s="107" t="e">
        <f>+#REF!/#REF!*100</f>
        <v>#REF!</v>
      </c>
      <c r="K93" s="6"/>
      <c r="L93" s="7"/>
      <c r="M93" s="29"/>
      <c r="N93" s="7"/>
      <c r="O93" s="29"/>
      <c r="P93" s="7"/>
      <c r="Q93" s="29"/>
      <c r="R93" s="7"/>
      <c r="S93" s="29"/>
      <c r="T93" s="19">
        <f t="shared" si="3"/>
        <v>0</v>
      </c>
      <c r="U93" s="19">
        <f t="shared" si="3"/>
        <v>0</v>
      </c>
      <c r="V93" s="20" t="e">
        <f t="shared" si="2"/>
        <v>#DIV/0!</v>
      </c>
      <c r="W93" s="40"/>
    </row>
    <row r="94" spans="1:23" ht="23.25" customHeight="1" x14ac:dyDescent="0.25">
      <c r="A94" s="102"/>
      <c r="B94" s="105"/>
      <c r="C94" s="93"/>
      <c r="D94" s="93"/>
      <c r="E94" s="43"/>
      <c r="F94" s="93"/>
      <c r="G94" s="93"/>
      <c r="H94" s="43"/>
      <c r="I94" s="43"/>
      <c r="J94" s="107"/>
      <c r="K94" s="2"/>
      <c r="L94" s="4"/>
      <c r="M94" s="24"/>
      <c r="N94" s="4"/>
      <c r="O94" s="24"/>
      <c r="P94" s="4"/>
      <c r="Q94" s="24"/>
      <c r="R94" s="4"/>
      <c r="S94" s="24"/>
      <c r="T94" s="19">
        <f t="shared" si="3"/>
        <v>0</v>
      </c>
      <c r="U94" s="19">
        <f t="shared" si="3"/>
        <v>0</v>
      </c>
      <c r="V94" s="20" t="e">
        <f t="shared" si="2"/>
        <v>#DIV/0!</v>
      </c>
      <c r="W94" s="35"/>
    </row>
    <row r="95" spans="1:23" ht="23.25" customHeight="1" x14ac:dyDescent="0.25">
      <c r="A95" s="102"/>
      <c r="B95" s="105"/>
      <c r="C95" s="93"/>
      <c r="D95" s="93"/>
      <c r="E95" s="43"/>
      <c r="F95" s="93"/>
      <c r="G95" s="93"/>
      <c r="H95" s="43"/>
      <c r="I95" s="43"/>
      <c r="J95" s="107"/>
      <c r="K95" s="2"/>
      <c r="L95" s="4"/>
      <c r="M95" s="25"/>
      <c r="N95" s="4"/>
      <c r="O95" s="25"/>
      <c r="P95" s="4"/>
      <c r="Q95" s="25"/>
      <c r="R95" s="4"/>
      <c r="S95" s="25"/>
      <c r="T95" s="19">
        <f t="shared" si="3"/>
        <v>0</v>
      </c>
      <c r="U95" s="19">
        <f t="shared" si="3"/>
        <v>0</v>
      </c>
      <c r="V95" s="20" t="e">
        <f t="shared" si="2"/>
        <v>#DIV/0!</v>
      </c>
      <c r="W95" s="36"/>
    </row>
    <row r="96" spans="1:23" ht="23.25" customHeight="1" thickBot="1" x14ac:dyDescent="0.3">
      <c r="A96" s="103"/>
      <c r="B96" s="106"/>
      <c r="C96" s="94"/>
      <c r="D96" s="94"/>
      <c r="E96" s="44"/>
      <c r="F96" s="94"/>
      <c r="G96" s="94"/>
      <c r="H96" s="44"/>
      <c r="I96" s="44"/>
      <c r="J96" s="108"/>
      <c r="K96" s="8"/>
      <c r="L96" s="9"/>
      <c r="M96" s="26"/>
      <c r="N96" s="9"/>
      <c r="O96" s="26"/>
      <c r="P96" s="9"/>
      <c r="Q96" s="26"/>
      <c r="R96" s="9"/>
      <c r="S96" s="26"/>
      <c r="T96" s="19">
        <f t="shared" si="3"/>
        <v>0</v>
      </c>
      <c r="U96" s="19">
        <f t="shared" si="3"/>
        <v>0</v>
      </c>
      <c r="V96" s="20" t="e">
        <f t="shared" si="2"/>
        <v>#DIV/0!</v>
      </c>
      <c r="W96" s="37"/>
    </row>
    <row r="97" spans="1:23" ht="23.25" customHeight="1" x14ac:dyDescent="0.25">
      <c r="A97" s="101">
        <v>23</v>
      </c>
      <c r="B97" s="104"/>
      <c r="C97" s="95"/>
      <c r="D97" s="95"/>
      <c r="E97" s="42"/>
      <c r="F97" s="95"/>
      <c r="G97" s="95"/>
      <c r="H97" s="42"/>
      <c r="I97" s="42"/>
      <c r="J97" s="107" t="e">
        <f>+#REF!/#REF!*100</f>
        <v>#REF!</v>
      </c>
      <c r="K97" s="6"/>
      <c r="L97" s="7"/>
      <c r="M97" s="27"/>
      <c r="N97" s="7"/>
      <c r="O97" s="27"/>
      <c r="P97" s="7"/>
      <c r="Q97" s="27"/>
      <c r="R97" s="7"/>
      <c r="S97" s="27"/>
      <c r="T97" s="19">
        <f t="shared" si="3"/>
        <v>0</v>
      </c>
      <c r="U97" s="19">
        <f t="shared" si="3"/>
        <v>0</v>
      </c>
      <c r="V97" s="20" t="e">
        <f t="shared" si="2"/>
        <v>#DIV/0!</v>
      </c>
      <c r="W97" s="38"/>
    </row>
    <row r="98" spans="1:23" ht="23.25" customHeight="1" x14ac:dyDescent="0.25">
      <c r="A98" s="102"/>
      <c r="B98" s="105"/>
      <c r="C98" s="93"/>
      <c r="D98" s="93"/>
      <c r="E98" s="43"/>
      <c r="F98" s="93"/>
      <c r="G98" s="93"/>
      <c r="H98" s="43"/>
      <c r="I98" s="43"/>
      <c r="J98" s="107"/>
      <c r="K98" s="2"/>
      <c r="L98" s="4"/>
      <c r="M98" s="25"/>
      <c r="N98" s="4"/>
      <c r="O98" s="25"/>
      <c r="P98" s="4"/>
      <c r="Q98" s="25"/>
      <c r="R98" s="4"/>
      <c r="S98" s="25"/>
      <c r="T98" s="19">
        <f t="shared" si="3"/>
        <v>0</v>
      </c>
      <c r="U98" s="19">
        <f t="shared" si="3"/>
        <v>0</v>
      </c>
      <c r="V98" s="20" t="e">
        <f t="shared" si="2"/>
        <v>#DIV/0!</v>
      </c>
      <c r="W98" s="36"/>
    </row>
    <row r="99" spans="1:23" ht="23.25" customHeight="1" x14ac:dyDescent="0.25">
      <c r="A99" s="102"/>
      <c r="B99" s="105"/>
      <c r="C99" s="93"/>
      <c r="D99" s="93"/>
      <c r="E99" s="43"/>
      <c r="F99" s="93"/>
      <c r="G99" s="93"/>
      <c r="H99" s="43"/>
      <c r="I99" s="43"/>
      <c r="J99" s="107"/>
      <c r="K99" s="2"/>
      <c r="L99" s="4"/>
      <c r="M99" s="24"/>
      <c r="N99" s="4"/>
      <c r="O99" s="24"/>
      <c r="P99" s="4"/>
      <c r="Q99" s="24"/>
      <c r="R99" s="4"/>
      <c r="S99" s="24"/>
      <c r="T99" s="19">
        <f t="shared" si="3"/>
        <v>0</v>
      </c>
      <c r="U99" s="19">
        <f t="shared" si="3"/>
        <v>0</v>
      </c>
      <c r="V99" s="20" t="e">
        <f t="shared" si="2"/>
        <v>#DIV/0!</v>
      </c>
      <c r="W99" s="35"/>
    </row>
    <row r="100" spans="1:23" ht="23.25" customHeight="1" thickBot="1" x14ac:dyDescent="0.3">
      <c r="A100" s="103"/>
      <c r="B100" s="106"/>
      <c r="C100" s="94"/>
      <c r="D100" s="94"/>
      <c r="E100" s="44"/>
      <c r="F100" s="94"/>
      <c r="G100" s="94"/>
      <c r="H100" s="44"/>
      <c r="I100" s="44"/>
      <c r="J100" s="108"/>
      <c r="K100" s="8"/>
      <c r="L100" s="9"/>
      <c r="M100" s="28"/>
      <c r="N100" s="9"/>
      <c r="O100" s="28"/>
      <c r="P100" s="9"/>
      <c r="Q100" s="28"/>
      <c r="R100" s="9"/>
      <c r="S100" s="28"/>
      <c r="T100" s="19">
        <f t="shared" si="3"/>
        <v>0</v>
      </c>
      <c r="U100" s="19">
        <f t="shared" si="3"/>
        <v>0</v>
      </c>
      <c r="V100" s="20" t="e">
        <f t="shared" si="2"/>
        <v>#DIV/0!</v>
      </c>
      <c r="W100" s="39"/>
    </row>
    <row r="101" spans="1:23" ht="23.25" customHeight="1" x14ac:dyDescent="0.25">
      <c r="A101" s="101">
        <v>24</v>
      </c>
      <c r="B101" s="104"/>
      <c r="C101" s="95"/>
      <c r="D101" s="95"/>
      <c r="E101" s="42"/>
      <c r="F101" s="95"/>
      <c r="G101" s="95"/>
      <c r="H101" s="42"/>
      <c r="I101" s="42"/>
      <c r="J101" s="107" t="e">
        <f>+#REF!/#REF!*100</f>
        <v>#REF!</v>
      </c>
      <c r="K101" s="6"/>
      <c r="L101" s="7"/>
      <c r="M101" s="27"/>
      <c r="N101" s="7"/>
      <c r="O101" s="27"/>
      <c r="P101" s="7"/>
      <c r="Q101" s="27"/>
      <c r="R101" s="7"/>
      <c r="S101" s="27"/>
      <c r="T101" s="19">
        <f t="shared" si="3"/>
        <v>0</v>
      </c>
      <c r="U101" s="19">
        <f t="shared" si="3"/>
        <v>0</v>
      </c>
      <c r="V101" s="20" t="e">
        <f t="shared" si="2"/>
        <v>#DIV/0!</v>
      </c>
      <c r="W101" s="38"/>
    </row>
    <row r="102" spans="1:23" ht="23.25" customHeight="1" x14ac:dyDescent="0.25">
      <c r="A102" s="102"/>
      <c r="B102" s="105"/>
      <c r="C102" s="93"/>
      <c r="D102" s="93"/>
      <c r="E102" s="43"/>
      <c r="F102" s="93"/>
      <c r="G102" s="93"/>
      <c r="H102" s="43"/>
      <c r="I102" s="43"/>
      <c r="J102" s="107"/>
      <c r="K102" s="2"/>
      <c r="L102" s="4"/>
      <c r="M102" s="25"/>
      <c r="N102" s="4"/>
      <c r="O102" s="25"/>
      <c r="P102" s="4"/>
      <c r="Q102" s="25"/>
      <c r="R102" s="4"/>
      <c r="S102" s="25"/>
      <c r="T102" s="19">
        <f t="shared" si="3"/>
        <v>0</v>
      </c>
      <c r="U102" s="19">
        <f t="shared" si="3"/>
        <v>0</v>
      </c>
      <c r="V102" s="20" t="e">
        <f t="shared" si="2"/>
        <v>#DIV/0!</v>
      </c>
      <c r="W102" s="36"/>
    </row>
    <row r="103" spans="1:23" ht="23.25" customHeight="1" x14ac:dyDescent="0.25">
      <c r="A103" s="102"/>
      <c r="B103" s="105"/>
      <c r="C103" s="93"/>
      <c r="D103" s="93"/>
      <c r="E103" s="43"/>
      <c r="F103" s="93"/>
      <c r="G103" s="93"/>
      <c r="H103" s="43"/>
      <c r="I103" s="43"/>
      <c r="J103" s="107"/>
      <c r="K103" s="2"/>
      <c r="L103" s="4"/>
      <c r="M103" s="24"/>
      <c r="N103" s="4"/>
      <c r="O103" s="24"/>
      <c r="P103" s="4"/>
      <c r="Q103" s="24"/>
      <c r="R103" s="4"/>
      <c r="S103" s="24"/>
      <c r="T103" s="19">
        <f t="shared" si="3"/>
        <v>0</v>
      </c>
      <c r="U103" s="19">
        <f t="shared" si="3"/>
        <v>0</v>
      </c>
      <c r="V103" s="20" t="e">
        <f t="shared" si="2"/>
        <v>#DIV/0!</v>
      </c>
      <c r="W103" s="35"/>
    </row>
    <row r="104" spans="1:23" ht="23.25" customHeight="1" thickBot="1" x14ac:dyDescent="0.3">
      <c r="A104" s="103"/>
      <c r="B104" s="106"/>
      <c r="C104" s="94"/>
      <c r="D104" s="94"/>
      <c r="E104" s="44"/>
      <c r="F104" s="94"/>
      <c r="G104" s="94"/>
      <c r="H104" s="44"/>
      <c r="I104" s="44"/>
      <c r="J104" s="108"/>
      <c r="K104" s="8"/>
      <c r="L104" s="9"/>
      <c r="M104" s="28"/>
      <c r="N104" s="9"/>
      <c r="O104" s="28"/>
      <c r="P104" s="9"/>
      <c r="Q104" s="28"/>
      <c r="R104" s="9"/>
      <c r="S104" s="28"/>
      <c r="T104" s="19">
        <f t="shared" si="3"/>
        <v>0</v>
      </c>
      <c r="U104" s="19">
        <f t="shared" si="3"/>
        <v>0</v>
      </c>
      <c r="V104" s="20" t="e">
        <f t="shared" si="2"/>
        <v>#DIV/0!</v>
      </c>
      <c r="W104" s="39"/>
    </row>
    <row r="105" spans="1:23" ht="23.25" customHeight="1" thickBot="1" x14ac:dyDescent="0.35">
      <c r="A105" s="135" t="s">
        <v>9</v>
      </c>
      <c r="B105" s="136"/>
      <c r="C105" s="136"/>
      <c r="D105" s="136"/>
      <c r="E105" s="136"/>
      <c r="F105" s="136"/>
      <c r="G105" s="136"/>
      <c r="H105" s="136"/>
      <c r="I105" s="63"/>
      <c r="J105" s="10" t="e">
        <f>+SUM(J10:J104)/(COUNT(J10:J104))</f>
        <v>#REF!</v>
      </c>
      <c r="K105" s="11"/>
      <c r="L105" s="129" t="s">
        <v>10</v>
      </c>
      <c r="M105" s="130"/>
      <c r="N105" s="130"/>
      <c r="O105" s="130"/>
      <c r="P105" s="130"/>
      <c r="Q105" s="130"/>
      <c r="R105" s="130"/>
      <c r="S105" s="130"/>
      <c r="T105" s="12">
        <f>SUM(T10:T104)</f>
        <v>234153268</v>
      </c>
      <c r="U105" s="12">
        <f>SUM(U10:U104)</f>
        <v>0</v>
      </c>
      <c r="V105" s="10" t="e">
        <f>+SUM(V10:V104)/(COUNT(V10:V104))</f>
        <v>#DIV/0!</v>
      </c>
      <c r="W105" s="41"/>
    </row>
    <row r="106" spans="1:23" ht="14.25" customHeight="1" x14ac:dyDescent="0.35">
      <c r="A106" s="155"/>
      <c r="B106" s="155"/>
      <c r="C106" s="155"/>
      <c r="D106" s="155"/>
      <c r="E106" s="155"/>
      <c r="F106" s="155"/>
      <c r="G106" s="155"/>
      <c r="H106" s="155"/>
      <c r="I106" s="155"/>
      <c r="J106" s="155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</row>
    <row r="107" spans="1:23" x14ac:dyDescent="0.25">
      <c r="C107" s="5" t="s">
        <v>11</v>
      </c>
      <c r="D107" s="100" t="s">
        <v>92</v>
      </c>
      <c r="E107" s="100"/>
      <c r="F107" s="100"/>
      <c r="G107" s="100"/>
      <c r="H107" s="100"/>
      <c r="I107" s="100"/>
      <c r="J107" s="100"/>
      <c r="K107" s="32"/>
      <c r="L107" s="128" t="s">
        <v>12</v>
      </c>
      <c r="M107" s="128"/>
      <c r="N107" s="128"/>
      <c r="O107" s="128"/>
      <c r="P107" s="128" t="s">
        <v>25</v>
      </c>
      <c r="Q107" s="128"/>
      <c r="R107" s="128"/>
      <c r="S107" s="128"/>
      <c r="T107" s="128"/>
      <c r="U107" s="128"/>
      <c r="V107" s="126"/>
    </row>
    <row r="108" spans="1:23" x14ac:dyDescent="0.25">
      <c r="C108" s="5" t="s">
        <v>13</v>
      </c>
      <c r="D108" s="100" t="s">
        <v>85</v>
      </c>
      <c r="E108" s="100"/>
      <c r="F108" s="100"/>
      <c r="G108" s="100"/>
      <c r="H108" s="100"/>
      <c r="I108" s="100"/>
      <c r="J108" s="100"/>
      <c r="K108" s="30"/>
      <c r="L108" s="100" t="s">
        <v>13</v>
      </c>
      <c r="M108" s="100"/>
      <c r="N108" s="100"/>
      <c r="O108" s="100"/>
      <c r="P108" s="125" t="s">
        <v>26</v>
      </c>
      <c r="Q108" s="125"/>
      <c r="R108" s="125"/>
      <c r="S108" s="125"/>
      <c r="T108" s="125"/>
      <c r="U108" s="125"/>
      <c r="V108" s="126"/>
    </row>
    <row r="109" spans="1:23" x14ac:dyDescent="0.25">
      <c r="C109" s="5" t="s">
        <v>14</v>
      </c>
      <c r="D109" s="99" t="s">
        <v>110</v>
      </c>
      <c r="E109" s="99"/>
      <c r="F109" s="100"/>
      <c r="G109" s="100"/>
      <c r="H109" s="100"/>
      <c r="I109" s="100"/>
      <c r="J109" s="100"/>
      <c r="K109" s="31"/>
      <c r="L109" s="100" t="s">
        <v>14</v>
      </c>
      <c r="M109" s="100"/>
      <c r="N109" s="100"/>
      <c r="O109" s="100"/>
      <c r="P109" s="125" t="s">
        <v>110</v>
      </c>
      <c r="Q109" s="125"/>
      <c r="R109" s="125"/>
      <c r="S109" s="125"/>
      <c r="T109" s="125"/>
      <c r="U109" s="125"/>
      <c r="V109" s="126"/>
    </row>
  </sheetData>
  <mergeCells count="213">
    <mergeCell ref="V107:V109"/>
    <mergeCell ref="D108:J108"/>
    <mergeCell ref="L108:O108"/>
    <mergeCell ref="A101:A104"/>
    <mergeCell ref="B101:B104"/>
    <mergeCell ref="C101:C104"/>
    <mergeCell ref="D101:D104"/>
    <mergeCell ref="F101:F104"/>
    <mergeCell ref="G101:G104"/>
    <mergeCell ref="P108:U108"/>
    <mergeCell ref="D109:J109"/>
    <mergeCell ref="L109:O109"/>
    <mergeCell ref="P109:U109"/>
    <mergeCell ref="J101:J104"/>
    <mergeCell ref="A105:H105"/>
    <mergeCell ref="L105:S105"/>
    <mergeCell ref="A106:V106"/>
    <mergeCell ref="D107:J107"/>
    <mergeCell ref="L107:O107"/>
    <mergeCell ref="P107:U107"/>
    <mergeCell ref="J97:J100"/>
    <mergeCell ref="J93:J96"/>
    <mergeCell ref="A97:A100"/>
    <mergeCell ref="B97:B100"/>
    <mergeCell ref="C97:C100"/>
    <mergeCell ref="D97:D100"/>
    <mergeCell ref="F97:F100"/>
    <mergeCell ref="G93:G96"/>
    <mergeCell ref="F89:F92"/>
    <mergeCell ref="G89:G92"/>
    <mergeCell ref="C89:C92"/>
    <mergeCell ref="D89:D92"/>
    <mergeCell ref="G97:G100"/>
    <mergeCell ref="A93:A96"/>
    <mergeCell ref="B93:B96"/>
    <mergeCell ref="C93:C96"/>
    <mergeCell ref="D93:D96"/>
    <mergeCell ref="F93:F96"/>
    <mergeCell ref="J89:J92"/>
    <mergeCell ref="A85:A88"/>
    <mergeCell ref="B85:B88"/>
    <mergeCell ref="C85:C88"/>
    <mergeCell ref="D85:D88"/>
    <mergeCell ref="F85:F88"/>
    <mergeCell ref="G85:G88"/>
    <mergeCell ref="J85:J88"/>
    <mergeCell ref="A89:A92"/>
    <mergeCell ref="B89:B92"/>
    <mergeCell ref="J81:J84"/>
    <mergeCell ref="J77:J80"/>
    <mergeCell ref="A81:A84"/>
    <mergeCell ref="B81:B84"/>
    <mergeCell ref="C81:C84"/>
    <mergeCell ref="D81:D84"/>
    <mergeCell ref="F81:F84"/>
    <mergeCell ref="G77:G80"/>
    <mergeCell ref="F73:F76"/>
    <mergeCell ref="G73:G76"/>
    <mergeCell ref="C73:C76"/>
    <mergeCell ref="D73:D76"/>
    <mergeCell ref="G81:G84"/>
    <mergeCell ref="A77:A80"/>
    <mergeCell ref="B77:B80"/>
    <mergeCell ref="C77:C80"/>
    <mergeCell ref="D77:D80"/>
    <mergeCell ref="F77:F80"/>
    <mergeCell ref="J73:J76"/>
    <mergeCell ref="A69:A72"/>
    <mergeCell ref="B69:B72"/>
    <mergeCell ref="C69:C72"/>
    <mergeCell ref="D69:D72"/>
    <mergeCell ref="F69:F72"/>
    <mergeCell ref="G69:G72"/>
    <mergeCell ref="J69:J72"/>
    <mergeCell ref="A73:A76"/>
    <mergeCell ref="B73:B76"/>
    <mergeCell ref="J65:J68"/>
    <mergeCell ref="J61:J64"/>
    <mergeCell ref="A65:A68"/>
    <mergeCell ref="B65:B68"/>
    <mergeCell ref="C65:C68"/>
    <mergeCell ref="D65:D68"/>
    <mergeCell ref="F65:F68"/>
    <mergeCell ref="G61:G64"/>
    <mergeCell ref="F57:F60"/>
    <mergeCell ref="G57:G60"/>
    <mergeCell ref="C57:C60"/>
    <mergeCell ref="D57:D60"/>
    <mergeCell ref="G65:G68"/>
    <mergeCell ref="A61:A64"/>
    <mergeCell ref="B61:B64"/>
    <mergeCell ref="C61:C64"/>
    <mergeCell ref="D61:D64"/>
    <mergeCell ref="F61:F64"/>
    <mergeCell ref="J57:J60"/>
    <mergeCell ref="A53:A56"/>
    <mergeCell ref="B53:B56"/>
    <mergeCell ref="C53:C56"/>
    <mergeCell ref="D53:D56"/>
    <mergeCell ref="F53:F56"/>
    <mergeCell ref="G53:G56"/>
    <mergeCell ref="J53:J56"/>
    <mergeCell ref="A57:A60"/>
    <mergeCell ref="B57:B60"/>
    <mergeCell ref="J49:J52"/>
    <mergeCell ref="J45:J48"/>
    <mergeCell ref="A49:A52"/>
    <mergeCell ref="B49:B52"/>
    <mergeCell ref="C49:C52"/>
    <mergeCell ref="D49:D52"/>
    <mergeCell ref="F49:F52"/>
    <mergeCell ref="G45:G48"/>
    <mergeCell ref="F41:F44"/>
    <mergeCell ref="G41:G44"/>
    <mergeCell ref="C41:C44"/>
    <mergeCell ref="D41:D44"/>
    <mergeCell ref="G49:G52"/>
    <mergeCell ref="A45:A48"/>
    <mergeCell ref="B45:B48"/>
    <mergeCell ref="C45:C48"/>
    <mergeCell ref="D45:D48"/>
    <mergeCell ref="F45:F48"/>
    <mergeCell ref="J41:J44"/>
    <mergeCell ref="A37:A40"/>
    <mergeCell ref="B37:B40"/>
    <mergeCell ref="C37:C40"/>
    <mergeCell ref="D37:D40"/>
    <mergeCell ref="F37:F40"/>
    <mergeCell ref="G37:G40"/>
    <mergeCell ref="J37:J40"/>
    <mergeCell ref="A41:A44"/>
    <mergeCell ref="B41:B44"/>
    <mergeCell ref="C29:C32"/>
    <mergeCell ref="D29:D32"/>
    <mergeCell ref="F29:F32"/>
    <mergeCell ref="G29:G32"/>
    <mergeCell ref="J29:J32"/>
    <mergeCell ref="A33:A36"/>
    <mergeCell ref="B33:B36"/>
    <mergeCell ref="C33:C36"/>
    <mergeCell ref="D33:D36"/>
    <mergeCell ref="F33:F36"/>
    <mergeCell ref="G33:G36"/>
    <mergeCell ref="A29:A32"/>
    <mergeCell ref="B29:B32"/>
    <mergeCell ref="J33:J36"/>
    <mergeCell ref="J25:J28"/>
    <mergeCell ref="A21:A24"/>
    <mergeCell ref="B21:B24"/>
    <mergeCell ref="C21:C24"/>
    <mergeCell ref="D21:D24"/>
    <mergeCell ref="J21:J24"/>
    <mergeCell ref="A25:A28"/>
    <mergeCell ref="B25:B28"/>
    <mergeCell ref="C25:C28"/>
    <mergeCell ref="F21:F24"/>
    <mergeCell ref="A17:A20"/>
    <mergeCell ref="B17:B20"/>
    <mergeCell ref="C17:C20"/>
    <mergeCell ref="D17:D20"/>
    <mergeCell ref="E17:E20"/>
    <mergeCell ref="G21:G24"/>
    <mergeCell ref="E13:E16"/>
    <mergeCell ref="D25:D28"/>
    <mergeCell ref="F25:F28"/>
    <mergeCell ref="G25:G28"/>
    <mergeCell ref="G13:G16"/>
    <mergeCell ref="K7:K9"/>
    <mergeCell ref="H10:H12"/>
    <mergeCell ref="I7:I9"/>
    <mergeCell ref="I10:I12"/>
    <mergeCell ref="H13:H16"/>
    <mergeCell ref="J13:J16"/>
    <mergeCell ref="I13:I16"/>
    <mergeCell ref="P8:Q8"/>
    <mergeCell ref="A10:A12"/>
    <mergeCell ref="B10:B12"/>
    <mergeCell ref="C10:C12"/>
    <mergeCell ref="V8:V9"/>
    <mergeCell ref="D10:D12"/>
    <mergeCell ref="F10:F12"/>
    <mergeCell ref="G10:G12"/>
    <mergeCell ref="J10:J12"/>
    <mergeCell ref="H7:H9"/>
    <mergeCell ref="D7:D9"/>
    <mergeCell ref="F7:F9"/>
    <mergeCell ref="G7:G9"/>
    <mergeCell ref="A13:A16"/>
    <mergeCell ref="B13:B16"/>
    <mergeCell ref="C13:C16"/>
    <mergeCell ref="D13:D16"/>
    <mergeCell ref="F13:F16"/>
    <mergeCell ref="E7:E9"/>
    <mergeCell ref="R8:S8"/>
    <mergeCell ref="T8:U8"/>
    <mergeCell ref="A5:M5"/>
    <mergeCell ref="N5:W5"/>
    <mergeCell ref="A6:V6"/>
    <mergeCell ref="A7:A9"/>
    <mergeCell ref="B7:B9"/>
    <mergeCell ref="C7:C9"/>
    <mergeCell ref="J7:J9"/>
    <mergeCell ref="L7:V7"/>
    <mergeCell ref="E10:E12"/>
    <mergeCell ref="A1:W1"/>
    <mergeCell ref="A2:W2"/>
    <mergeCell ref="A4:G4"/>
    <mergeCell ref="H4:M4"/>
    <mergeCell ref="N4:Q4"/>
    <mergeCell ref="R4:W4"/>
    <mergeCell ref="W7:W9"/>
    <mergeCell ref="L8:M8"/>
    <mergeCell ref="N8:O8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rowBreaks count="1" manualBreakCount="1">
    <brk id="4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16 de Enero de 2019</Fecha>
    <Secretar_x00ed_a xmlns="51f41368-09ef-457e-ae09-8dfa7ccb2798">Secretaría de Infraestructura y Obras Públicas</Secretar_x00ed_a>
    <Clasificaci_x00f3_n xmlns="2985bb4b-4701-49be-b6af-cb425f14ffe8">Planes de Acción</Clasificaci_x00f3_n>
    <Descripci_x00f3_n xmlns="2985bb4b-4701-49be-b6af-cb425f14ffe8">Plan de Accion Programado OBRAS PÚBLICAS 2019</Descripci_x00f3_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1E2C2-D9EA-4D21-9C9D-253072427C68}"/>
</file>

<file path=customXml/itemProps2.xml><?xml version="1.0" encoding="utf-8"?>
<ds:datastoreItem xmlns:ds="http://schemas.openxmlformats.org/officeDocument/2006/customXml" ds:itemID="{1E453389-1CC8-4523-8EFC-61EE9CB4DB51}"/>
</file>

<file path=customXml/itemProps3.xml><?xml version="1.0" encoding="utf-8"?>
<ds:datastoreItem xmlns:ds="http://schemas.openxmlformats.org/officeDocument/2006/customXml" ds:itemID="{1FD5F587-95D8-409B-99C2-F1F43283A8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INFRAESTRUCTURA VIAL Y TRANSP</vt:lpstr>
      <vt:lpstr>EQUIPAMIENTOS PARA LA PROSP</vt:lpstr>
      <vt:lpstr>'EQUIPAMIENTOS PARA LA PROSP'!Área_de_impresión</vt:lpstr>
      <vt:lpstr>'INFRAESTRUCTURA VIAL Y TRANSP'!Área_de_impresión</vt:lpstr>
      <vt:lpstr>'EQUIPAMIENTOS PARA LA PROSP'!Títulos_a_imprimir</vt:lpstr>
      <vt:lpstr>'INFRAESTRUCTURA VIAL Y TRANSP'!Títulos_a_imprimir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Programado OBRAS PÚBLICAS 2019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2019-01-11T21:16:24Z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