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'!$A$1:$V$37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" i="1" l="1"/>
  <c r="T11" i="1"/>
  <c r="S12" i="1"/>
  <c r="T12" i="1"/>
  <c r="S13" i="1"/>
  <c r="T13" i="1"/>
  <c r="T14" i="1"/>
  <c r="S15" i="1"/>
  <c r="T15" i="1"/>
  <c r="S16" i="1"/>
  <c r="T16" i="1"/>
  <c r="S17" i="1"/>
  <c r="T17" i="1"/>
  <c r="S18" i="1"/>
  <c r="T18" i="1"/>
  <c r="T19" i="1"/>
  <c r="S20" i="1"/>
  <c r="T20" i="1"/>
  <c r="S21" i="1"/>
  <c r="T21" i="1"/>
  <c r="U21" i="1" s="1"/>
  <c r="S22" i="1"/>
  <c r="T22" i="1"/>
  <c r="S23" i="1"/>
  <c r="T23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T10" i="1"/>
  <c r="S10" i="1"/>
  <c r="U23" i="1"/>
  <c r="U10" i="1" l="1"/>
  <c r="U32" i="1"/>
  <c r="U30" i="1"/>
  <c r="U28" i="1"/>
  <c r="U26" i="1"/>
  <c r="U17" i="1"/>
  <c r="U15" i="1"/>
  <c r="U11" i="1"/>
  <c r="T33" i="1"/>
  <c r="U13" i="1"/>
  <c r="S33" i="1"/>
  <c r="U31" i="1"/>
  <c r="U29" i="1"/>
  <c r="U27" i="1"/>
  <c r="U25" i="1"/>
  <c r="U24" i="1"/>
  <c r="U22" i="1"/>
  <c r="U20" i="1"/>
  <c r="U18" i="1"/>
  <c r="U16" i="1"/>
  <c r="U14" i="1"/>
  <c r="U12" i="1"/>
  <c r="U19" i="1"/>
  <c r="I14" i="1"/>
  <c r="I18" i="1"/>
  <c r="I22" i="1"/>
  <c r="I25" i="1"/>
  <c r="I29" i="1"/>
  <c r="I10" i="1"/>
  <c r="U33" i="1" l="1"/>
  <c r="I33" i="1"/>
</calcChain>
</file>

<file path=xl/sharedStrings.xml><?xml version="1.0" encoding="utf-8"?>
<sst xmlns="http://schemas.openxmlformats.org/spreadsheetml/2006/main" count="80" uniqueCount="65">
  <si>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</si>
  <si>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</si>
  <si>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</si>
  <si>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</si>
  <si>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</si>
  <si>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</si>
  <si>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</si>
  <si>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</si>
  <si>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</si>
  <si>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</si>
  <si>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</si>
  <si>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</si>
  <si>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</si>
  <si>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</si>
  <si>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</si>
  <si>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</si>
  <si>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</si>
  <si>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</si>
  <si>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</si>
  <si>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</si>
  <si>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</si>
  <si>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</si>
  <si>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</si>
  <si>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</si>
  <si>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</si>
  <si>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</si>
  <si>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</si>
  <si>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</si>
  <si>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</si>
  <si>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</si>
  <si>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</si>
  <si>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ADMINISTRACIÓN CON EQUIDAD, TRANSPARENCIA Y EFECTIVIDAD</t>
  </si>
  <si>
    <t>META DE RESULTADO: Lograr que el 50% de la población encuestada conozca la gestión de la Administración Municipal</t>
  </si>
  <si>
    <t>DIMENSIÓN DE DESARROLLO: Información y Comunicación</t>
  </si>
  <si>
    <t xml:space="preserve">RESPONSABLE: Carol Andrea Piamonte Ospina </t>
  </si>
  <si>
    <t xml:space="preserve">Información y comunicación al alcance de la comunidad </t>
  </si>
  <si>
    <t>Realizar 320 boletines de prensa para informar a la comunidad Soposeña sobre las acciones, actividades y/o programas de la Administración Municipal.</t>
  </si>
  <si>
    <t>Número de boletines de prensa realizados y publicados</t>
  </si>
  <si>
    <t>Recopilación de información a través de cubrimiento, redacción y publicación.</t>
  </si>
  <si>
    <t>Elaborar 22 informativos y/o documentos impresos para dar a conocer a la comunidad la gestión pública administrativa</t>
  </si>
  <si>
    <t>Número de informativos y/o documentos impresos para dar a conocer a la comunidad la gestión pública administrativa</t>
  </si>
  <si>
    <t>Cubrir el 100% de las actividades realizadas anualmente por la Administración Municipal que requieren divulgación y promoción por ser de alto impacto para la comunidad, buscando la mejora y dotación de equipos de la oficina de prensa</t>
  </si>
  <si>
    <t>Porcentaje de eventos y/o actividades cubiertas y divulgadas anualmente por prensa y comunicaciones.</t>
  </si>
  <si>
    <t>ND</t>
  </si>
  <si>
    <t>Contratación de 6 profesionales que cumplan funciones propias de la Oficina de Prensa</t>
  </si>
  <si>
    <t>Garantizar el funcionamiento anual de la Emisora Local como un medio de comunicación de calidad, oportuno y efectivo para todos los sectores y veredas del municipio</t>
  </si>
  <si>
    <t xml:space="preserve">Porcentaje de sectores y/o veredas de Sopó con cobertura de transmisión de la Emisora Local  </t>
  </si>
  <si>
    <t>Acompañar el diseño del 100% de los programas radiales que se identifiquen anualmente como necesarios para difundir información, promover procesos de aprendizaje, adelantar campañas de cultura ciudadana entre otros.</t>
  </si>
  <si>
    <t>Realizar el evento anual de rendición pública de cuentas a través de 5 consejos sectoriales (1. San Gabriel, Mercenario, La Violeta y Agua Caliente. 2. Meusa, Gratamira. 3. Chuscal, Centro, El Mirador, Centro Alto,  La Carolina, San Agustín, Pueblo Viejo. 4. Bellavista, Comuneros, Carolina Alta. 5. La Diana, Briceño y Hatogrande) con el fin de generar espacios de comunicación de doble vía a nivel municipal</t>
  </si>
  <si>
    <t>Porcentaje de programas radiales identificados y que cuentan con el acompañamiento de prensa para su diseño</t>
  </si>
  <si>
    <t>Número de eventos de rendición pública de cuentas y espacios de comunicación de doble vía realizados</t>
  </si>
  <si>
    <t>Instalación de la Antena Transmisora - Emisora Sopó Radio</t>
  </si>
  <si>
    <t>Consejos de Redacción para definir espacios radiales y contenidos de los mismos</t>
  </si>
  <si>
    <t>Articular esfuerzos con las diferentes secretarías para definir estrategais y/o campañas de cultrua ciudadana (diseños, eslogan, artículos, impresos, etc).</t>
  </si>
  <si>
    <t>Definición de contenido y metodología para exponer los avances logrados por la Administración Municipal</t>
  </si>
  <si>
    <t xml:space="preserve">Realizar los pagos correspondientes a uso del espectro, sayco y acimpro </t>
  </si>
  <si>
    <t>Carol Andrea Piamonte Ospina</t>
  </si>
  <si>
    <t>Jefe de Prensa y Comunicaciones</t>
  </si>
  <si>
    <t>Contratación de 3 profesionales que cumplan funciones propias de la Emisora Sopó Radio</t>
  </si>
  <si>
    <t xml:space="preserve">Difusión de la gestión institucional a través de vidos y pauta televisada (APS) </t>
  </si>
  <si>
    <t>VIGENCIA: 2019</t>
  </si>
  <si>
    <t>Adquisición de equipos audiovisuales</t>
  </si>
  <si>
    <t xml:space="preserve">Impresión de informativos (Informativos Generales 2019, Rendición de cuentas 2018 ) </t>
  </si>
  <si>
    <t>10 DE ENERO DE 2019</t>
  </si>
  <si>
    <t>10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</si>
</sst>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5" fillId="0" borderId="22" xfId="0" applyFont="1" applyBorder="1" applyAlignment="1" applyProtection="1">
      <alignment horizontal="justify" vertical="center" wrapText="1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6" xfId="0" applyNumberFormat="1" applyFont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9" xfId="2" applyFont="1" applyFill="1" applyBorder="1" applyAlignment="1" applyProtection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26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7"/>
  <sheetViews>
    <sheetView tabSelected="1" view="pageBreakPreview" zoomScale="125" zoomScaleNormal="125" zoomScaleSheetLayoutView="125" zoomScalePageLayoutView="80" workbookViewId="0">
      <selection activeCell="K26" sqref="K26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5.28515625" style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6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16" customFormat="1" ht="15" customHeight="1" x14ac:dyDescent="0.25">
      <c r="A2" s="86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61" t="s">
        <v>31</v>
      </c>
      <c r="B4" s="62"/>
      <c r="C4" s="62"/>
      <c r="D4" s="62"/>
      <c r="E4" s="62"/>
      <c r="F4" s="63"/>
      <c r="G4" s="58" t="s">
        <v>33</v>
      </c>
      <c r="H4" s="59"/>
      <c r="I4" s="59"/>
      <c r="J4" s="59"/>
      <c r="K4" s="59"/>
      <c r="L4" s="60"/>
      <c r="M4" s="58" t="s">
        <v>60</v>
      </c>
      <c r="N4" s="59"/>
      <c r="O4" s="59"/>
      <c r="P4" s="60"/>
      <c r="Q4" s="88" t="s">
        <v>34</v>
      </c>
      <c r="R4" s="89"/>
      <c r="S4" s="89"/>
      <c r="T4" s="89"/>
      <c r="U4" s="89"/>
      <c r="V4" s="90"/>
    </row>
    <row r="5" spans="1:22" s="13" customFormat="1" ht="24" customHeight="1" x14ac:dyDescent="0.25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91" t="s">
        <v>30</v>
      </c>
      <c r="N5" s="91"/>
      <c r="O5" s="91"/>
      <c r="P5" s="91"/>
      <c r="Q5" s="91"/>
      <c r="R5" s="91"/>
      <c r="S5" s="91"/>
      <c r="T5" s="91"/>
      <c r="U5" s="91"/>
      <c r="V5" s="91"/>
    </row>
    <row r="6" spans="1:22" s="13" customFormat="1" ht="6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34"/>
    </row>
    <row r="7" spans="1:22" ht="15.75" customHeight="1" x14ac:dyDescent="0.25">
      <c r="A7" s="48" t="s">
        <v>3</v>
      </c>
      <c r="B7" s="49" t="s">
        <v>17</v>
      </c>
      <c r="C7" s="49" t="s">
        <v>0</v>
      </c>
      <c r="D7" s="65" t="s">
        <v>4</v>
      </c>
      <c r="E7" s="66" t="s">
        <v>1</v>
      </c>
      <c r="F7" s="66" t="s">
        <v>2</v>
      </c>
      <c r="G7" s="83" t="s">
        <v>15</v>
      </c>
      <c r="H7" s="83" t="s">
        <v>23</v>
      </c>
      <c r="I7" s="54" t="s">
        <v>5</v>
      </c>
      <c r="J7" s="65" t="s">
        <v>19</v>
      </c>
      <c r="K7" s="55" t="s">
        <v>22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94" t="s">
        <v>29</v>
      </c>
    </row>
    <row r="8" spans="1:22" ht="27" customHeight="1" x14ac:dyDescent="0.25">
      <c r="A8" s="48"/>
      <c r="B8" s="49"/>
      <c r="C8" s="49"/>
      <c r="D8" s="65"/>
      <c r="E8" s="66"/>
      <c r="F8" s="66"/>
      <c r="G8" s="83"/>
      <c r="H8" s="83"/>
      <c r="I8" s="54"/>
      <c r="J8" s="65"/>
      <c r="K8" s="56" t="s">
        <v>6</v>
      </c>
      <c r="L8" s="56"/>
      <c r="M8" s="56" t="s">
        <v>20</v>
      </c>
      <c r="N8" s="56"/>
      <c r="O8" s="56" t="s">
        <v>21</v>
      </c>
      <c r="P8" s="56"/>
      <c r="Q8" s="56" t="s">
        <v>7</v>
      </c>
      <c r="R8" s="56"/>
      <c r="S8" s="56" t="s">
        <v>8</v>
      </c>
      <c r="T8" s="56"/>
      <c r="U8" s="74" t="s">
        <v>26</v>
      </c>
      <c r="V8" s="94"/>
    </row>
    <row r="9" spans="1:22" ht="27" customHeight="1" x14ac:dyDescent="0.25">
      <c r="A9" s="48"/>
      <c r="B9" s="49"/>
      <c r="C9" s="49"/>
      <c r="D9" s="65"/>
      <c r="E9" s="66"/>
      <c r="F9" s="66"/>
      <c r="G9" s="83"/>
      <c r="H9" s="83"/>
      <c r="I9" s="54"/>
      <c r="J9" s="65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74"/>
      <c r="V9" s="94"/>
    </row>
    <row r="10" spans="1:22" ht="23.25" customHeight="1" x14ac:dyDescent="0.25">
      <c r="A10" s="77">
        <v>1</v>
      </c>
      <c r="B10" s="79" t="s">
        <v>35</v>
      </c>
      <c r="C10" s="67" t="s">
        <v>36</v>
      </c>
      <c r="D10" s="67" t="s">
        <v>37</v>
      </c>
      <c r="E10" s="67">
        <v>0</v>
      </c>
      <c r="F10" s="67">
        <v>320</v>
      </c>
      <c r="G10" s="67">
        <v>80</v>
      </c>
      <c r="H10" s="79"/>
      <c r="I10" s="45">
        <f>+H10/G10*100</f>
        <v>0</v>
      </c>
      <c r="J10" s="17" t="s">
        <v>38</v>
      </c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+T10/S10*100</f>
        <v>#DIV/0!</v>
      </c>
      <c r="V10" s="35"/>
    </row>
    <row r="11" spans="1:22" ht="23.25" customHeight="1" x14ac:dyDescent="0.25">
      <c r="A11" s="77"/>
      <c r="B11" s="79"/>
      <c r="C11" s="67"/>
      <c r="D11" s="67"/>
      <c r="E11" s="67"/>
      <c r="F11" s="67"/>
      <c r="G11" s="67"/>
      <c r="H11" s="79"/>
      <c r="I11" s="45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23" si="0">+K11+M11+O11+Q11</f>
        <v>0</v>
      </c>
      <c r="T11" s="19">
        <f t="shared" ref="T11:T32" si="1">+L11+N11+P11+R11</f>
        <v>0</v>
      </c>
      <c r="U11" s="20" t="e">
        <f t="shared" ref="U11:U32" si="2">+T11/S11*100</f>
        <v>#DIV/0!</v>
      </c>
      <c r="V11" s="36"/>
    </row>
    <row r="12" spans="1:22" ht="23.25" customHeight="1" x14ac:dyDescent="0.25">
      <c r="A12" s="77"/>
      <c r="B12" s="79"/>
      <c r="C12" s="67"/>
      <c r="D12" s="67"/>
      <c r="E12" s="67"/>
      <c r="F12" s="67"/>
      <c r="G12" s="67"/>
      <c r="H12" s="79"/>
      <c r="I12" s="45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78"/>
      <c r="B13" s="80"/>
      <c r="C13" s="68"/>
      <c r="D13" s="68"/>
      <c r="E13" s="68"/>
      <c r="F13" s="68"/>
      <c r="G13" s="68"/>
      <c r="H13" s="80"/>
      <c r="I13" s="46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22.5" x14ac:dyDescent="0.25">
      <c r="A14" s="76">
        <v>2</v>
      </c>
      <c r="B14" s="79" t="s">
        <v>35</v>
      </c>
      <c r="C14" s="69" t="s">
        <v>39</v>
      </c>
      <c r="D14" s="69" t="s">
        <v>40</v>
      </c>
      <c r="E14" s="69">
        <v>22</v>
      </c>
      <c r="F14" s="69">
        <v>22</v>
      </c>
      <c r="G14" s="69">
        <v>5</v>
      </c>
      <c r="H14" s="85"/>
      <c r="I14" s="45">
        <f t="shared" ref="I14" si="3">+H14/G14*100</f>
        <v>0</v>
      </c>
      <c r="J14" s="6" t="s">
        <v>62</v>
      </c>
      <c r="K14" s="7">
        <v>11850000</v>
      </c>
      <c r="L14" s="28"/>
      <c r="M14" s="7"/>
      <c r="N14" s="28"/>
      <c r="O14" s="7"/>
      <c r="P14" s="28"/>
      <c r="Q14" s="7"/>
      <c r="R14" s="28"/>
      <c r="S14" s="19">
        <v>11850000</v>
      </c>
      <c r="T14" s="19">
        <f t="shared" si="1"/>
        <v>0</v>
      </c>
      <c r="U14" s="20">
        <f>+T14/S14*100</f>
        <v>0</v>
      </c>
      <c r="V14" s="39"/>
    </row>
    <row r="15" spans="1:22" ht="23.25" customHeight="1" x14ac:dyDescent="0.25">
      <c r="A15" s="77"/>
      <c r="B15" s="79"/>
      <c r="C15" s="67"/>
      <c r="D15" s="67"/>
      <c r="E15" s="67"/>
      <c r="F15" s="67"/>
      <c r="G15" s="67"/>
      <c r="H15" s="79"/>
      <c r="I15" s="45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1"/>
        <v>0</v>
      </c>
      <c r="U15" s="20" t="e">
        <f t="shared" si="2"/>
        <v>#DIV/0!</v>
      </c>
      <c r="V15" s="37"/>
    </row>
    <row r="16" spans="1:22" ht="23.25" customHeight="1" x14ac:dyDescent="0.25">
      <c r="A16" s="77"/>
      <c r="B16" s="79"/>
      <c r="C16" s="67"/>
      <c r="D16" s="67"/>
      <c r="E16" s="67"/>
      <c r="F16" s="67"/>
      <c r="G16" s="67"/>
      <c r="H16" s="79"/>
      <c r="I16" s="45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78"/>
      <c r="B17" s="80"/>
      <c r="C17" s="68"/>
      <c r="D17" s="68"/>
      <c r="E17" s="68"/>
      <c r="F17" s="68"/>
      <c r="G17" s="68"/>
      <c r="H17" s="80"/>
      <c r="I17" s="46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22.5" x14ac:dyDescent="0.25">
      <c r="A18" s="76">
        <v>3</v>
      </c>
      <c r="B18" s="79" t="s">
        <v>35</v>
      </c>
      <c r="C18" s="69" t="s">
        <v>41</v>
      </c>
      <c r="D18" s="69" t="s">
        <v>42</v>
      </c>
      <c r="E18" s="69" t="s">
        <v>43</v>
      </c>
      <c r="F18" s="84">
        <v>1</v>
      </c>
      <c r="G18" s="84">
        <v>1</v>
      </c>
      <c r="H18" s="85"/>
      <c r="I18" s="45">
        <f t="shared" ref="I18" si="4">+H18/G18*100</f>
        <v>0</v>
      </c>
      <c r="J18" s="6" t="s">
        <v>44</v>
      </c>
      <c r="K18" s="7">
        <v>125972249.40000001</v>
      </c>
      <c r="L18" s="28"/>
      <c r="M18" s="7"/>
      <c r="N18" s="28"/>
      <c r="O18" s="7"/>
      <c r="P18" s="28"/>
      <c r="Q18" s="7"/>
      <c r="R18" s="28"/>
      <c r="S18" s="19">
        <f t="shared" si="0"/>
        <v>125972249.40000001</v>
      </c>
      <c r="T18" s="19">
        <f t="shared" si="1"/>
        <v>0</v>
      </c>
      <c r="U18" s="20">
        <f>+T18/S18*100</f>
        <v>0</v>
      </c>
      <c r="V18" s="39"/>
    </row>
    <row r="19" spans="1:22" ht="22.5" x14ac:dyDescent="0.25">
      <c r="A19" s="77"/>
      <c r="B19" s="79"/>
      <c r="C19" s="67"/>
      <c r="D19" s="67"/>
      <c r="E19" s="67"/>
      <c r="F19" s="67"/>
      <c r="G19" s="67"/>
      <c r="H19" s="79"/>
      <c r="I19" s="45"/>
      <c r="J19" s="2" t="s">
        <v>59</v>
      </c>
      <c r="K19" s="4">
        <v>9248715</v>
      </c>
      <c r="L19" s="26"/>
      <c r="M19" s="4"/>
      <c r="N19" s="26"/>
      <c r="O19" s="4"/>
      <c r="P19" s="26"/>
      <c r="Q19" s="4"/>
      <c r="R19" s="26"/>
      <c r="S19" s="19">
        <v>9248715</v>
      </c>
      <c r="T19" s="19">
        <f t="shared" si="1"/>
        <v>0</v>
      </c>
      <c r="U19" s="20">
        <f t="shared" si="2"/>
        <v>0</v>
      </c>
      <c r="V19" s="37"/>
    </row>
    <row r="20" spans="1:22" ht="23.25" customHeight="1" x14ac:dyDescent="0.25">
      <c r="A20" s="77"/>
      <c r="B20" s="79"/>
      <c r="C20" s="67"/>
      <c r="D20" s="67"/>
      <c r="E20" s="67"/>
      <c r="F20" s="67"/>
      <c r="G20" s="67"/>
      <c r="H20" s="79"/>
      <c r="I20" s="45"/>
      <c r="J20" s="2" t="s">
        <v>61</v>
      </c>
      <c r="K20" s="4">
        <v>8997060</v>
      </c>
      <c r="L20" s="26"/>
      <c r="M20" s="4"/>
      <c r="N20" s="26"/>
      <c r="O20" s="4"/>
      <c r="P20" s="26"/>
      <c r="Q20" s="4"/>
      <c r="R20" s="26"/>
      <c r="S20" s="19">
        <f t="shared" si="0"/>
        <v>8997060</v>
      </c>
      <c r="T20" s="19">
        <f t="shared" si="1"/>
        <v>0</v>
      </c>
      <c r="U20" s="20">
        <f t="shared" si="2"/>
        <v>0</v>
      </c>
      <c r="V20" s="37"/>
    </row>
    <row r="21" spans="1:22" ht="23.25" customHeight="1" thickBot="1" x14ac:dyDescent="0.3">
      <c r="A21" s="77"/>
      <c r="B21" s="79"/>
      <c r="C21" s="67"/>
      <c r="D21" s="67"/>
      <c r="E21" s="67"/>
      <c r="F21" s="67"/>
      <c r="G21" s="67"/>
      <c r="H21" s="79"/>
      <c r="I21" s="45"/>
      <c r="J21" s="42"/>
      <c r="K21" s="43"/>
      <c r="L21" s="95"/>
      <c r="M21" s="43"/>
      <c r="N21" s="95"/>
      <c r="O21" s="43"/>
      <c r="P21" s="95"/>
      <c r="Q21" s="43"/>
      <c r="R21" s="95"/>
      <c r="S21" s="96">
        <f t="shared" si="0"/>
        <v>0</v>
      </c>
      <c r="T21" s="96">
        <f t="shared" si="1"/>
        <v>0</v>
      </c>
      <c r="U21" s="97" t="e">
        <f t="shared" si="2"/>
        <v>#DIV/0!</v>
      </c>
      <c r="V21" s="98"/>
    </row>
    <row r="22" spans="1:22" ht="23.25" customHeight="1" x14ac:dyDescent="0.25">
      <c r="A22" s="76">
        <v>4</v>
      </c>
      <c r="B22" s="85" t="s">
        <v>35</v>
      </c>
      <c r="C22" s="69" t="s">
        <v>45</v>
      </c>
      <c r="D22" s="69" t="s">
        <v>46</v>
      </c>
      <c r="E22" s="84">
        <v>0</v>
      </c>
      <c r="F22" s="84">
        <v>0.9</v>
      </c>
      <c r="G22" s="69">
        <v>22.5</v>
      </c>
      <c r="H22" s="85"/>
      <c r="I22" s="102">
        <f t="shared" ref="I22" si="5">+H22/G22*100</f>
        <v>0</v>
      </c>
      <c r="J22" s="6" t="s">
        <v>58</v>
      </c>
      <c r="K22" s="7">
        <v>59942689.409999996</v>
      </c>
      <c r="L22" s="30"/>
      <c r="M22" s="7"/>
      <c r="N22" s="30"/>
      <c r="O22" s="7"/>
      <c r="P22" s="30"/>
      <c r="Q22" s="7"/>
      <c r="R22" s="30"/>
      <c r="S22" s="103">
        <f t="shared" si="0"/>
        <v>59942689.409999996</v>
      </c>
      <c r="T22" s="103">
        <f t="shared" si="1"/>
        <v>0</v>
      </c>
      <c r="U22" s="104">
        <f>+T22/S22*100</f>
        <v>0</v>
      </c>
      <c r="V22" s="105"/>
    </row>
    <row r="23" spans="1:22" ht="23.25" customHeight="1" x14ac:dyDescent="0.25">
      <c r="A23" s="77"/>
      <c r="B23" s="79"/>
      <c r="C23" s="67"/>
      <c r="D23" s="67"/>
      <c r="E23" s="67"/>
      <c r="F23" s="67"/>
      <c r="G23" s="67"/>
      <c r="H23" s="79"/>
      <c r="I23" s="45"/>
      <c r="J23" s="2" t="s">
        <v>51</v>
      </c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106"/>
    </row>
    <row r="24" spans="1:22" ht="23.25" customHeight="1" thickBot="1" x14ac:dyDescent="0.3">
      <c r="A24" s="78"/>
      <c r="B24" s="80"/>
      <c r="C24" s="68"/>
      <c r="D24" s="68"/>
      <c r="E24" s="68"/>
      <c r="F24" s="68"/>
      <c r="G24" s="68"/>
      <c r="H24" s="80"/>
      <c r="I24" s="46"/>
      <c r="J24" s="8" t="s">
        <v>55</v>
      </c>
      <c r="K24" s="9">
        <v>13900000.279999999</v>
      </c>
      <c r="L24" s="27"/>
      <c r="M24" s="9"/>
      <c r="N24" s="27"/>
      <c r="O24" s="9"/>
      <c r="P24" s="27"/>
      <c r="Q24" s="9"/>
      <c r="R24" s="27"/>
      <c r="S24" s="107">
        <v>13900000</v>
      </c>
      <c r="T24" s="107">
        <f t="shared" si="1"/>
        <v>0</v>
      </c>
      <c r="U24" s="108">
        <f t="shared" si="2"/>
        <v>0</v>
      </c>
      <c r="V24" s="109"/>
    </row>
    <row r="25" spans="1:22" ht="32.25" x14ac:dyDescent="0.25">
      <c r="A25" s="77">
        <v>5</v>
      </c>
      <c r="B25" s="79" t="s">
        <v>35</v>
      </c>
      <c r="C25" s="67" t="s">
        <v>47</v>
      </c>
      <c r="D25" s="67" t="s">
        <v>49</v>
      </c>
      <c r="E25" s="99">
        <v>0</v>
      </c>
      <c r="F25" s="99">
        <v>1</v>
      </c>
      <c r="G25" s="99">
        <v>1</v>
      </c>
      <c r="H25" s="79"/>
      <c r="I25" s="45">
        <f t="shared" ref="I25" si="6">+H25/G25*100</f>
        <v>0</v>
      </c>
      <c r="J25" s="17" t="s">
        <v>52</v>
      </c>
      <c r="K25" s="18"/>
      <c r="L25" s="100"/>
      <c r="M25" s="18"/>
      <c r="N25" s="100"/>
      <c r="O25" s="18"/>
      <c r="P25" s="100"/>
      <c r="Q25" s="18"/>
      <c r="R25" s="100"/>
      <c r="S25" s="19">
        <f t="shared" ref="S25:S32" si="7">+K25+M25+O25+Q25</f>
        <v>0</v>
      </c>
      <c r="T25" s="19">
        <f t="shared" si="1"/>
        <v>0</v>
      </c>
      <c r="U25" s="20" t="e">
        <f>+T25/S25*100</f>
        <v>#DIV/0!</v>
      </c>
      <c r="V25" s="101"/>
    </row>
    <row r="26" spans="1:22" ht="45" x14ac:dyDescent="0.25">
      <c r="A26" s="77"/>
      <c r="B26" s="79"/>
      <c r="C26" s="67"/>
      <c r="D26" s="67"/>
      <c r="E26" s="67"/>
      <c r="F26" s="67"/>
      <c r="G26" s="67"/>
      <c r="H26" s="79"/>
      <c r="I26" s="45"/>
      <c r="J26" s="2" t="s">
        <v>53</v>
      </c>
      <c r="K26" s="4"/>
      <c r="L26" s="26"/>
      <c r="M26" s="4"/>
      <c r="N26" s="26"/>
      <c r="O26" s="4"/>
      <c r="P26" s="26"/>
      <c r="Q26" s="4"/>
      <c r="R26" s="26"/>
      <c r="S26" s="19">
        <f t="shared" si="7"/>
        <v>0</v>
      </c>
      <c r="T26" s="19">
        <f t="shared" si="1"/>
        <v>0</v>
      </c>
      <c r="U26" s="20" t="e">
        <f t="shared" si="2"/>
        <v>#DIV/0!</v>
      </c>
      <c r="V26" s="37"/>
    </row>
    <row r="27" spans="1:22" ht="23.25" customHeight="1" x14ac:dyDescent="0.25">
      <c r="A27" s="77"/>
      <c r="B27" s="79"/>
      <c r="C27" s="67"/>
      <c r="D27" s="67"/>
      <c r="E27" s="67"/>
      <c r="F27" s="67"/>
      <c r="G27" s="67"/>
      <c r="H27" s="79"/>
      <c r="I27" s="45"/>
      <c r="J27" s="2"/>
      <c r="K27" s="4"/>
      <c r="L27" s="25"/>
      <c r="M27" s="4"/>
      <c r="N27" s="25"/>
      <c r="O27" s="4"/>
      <c r="P27" s="25"/>
      <c r="Q27" s="4"/>
      <c r="R27" s="25"/>
      <c r="S27" s="19">
        <f t="shared" si="7"/>
        <v>0</v>
      </c>
      <c r="T27" s="19">
        <f t="shared" si="1"/>
        <v>0</v>
      </c>
      <c r="U27" s="20" t="e">
        <f t="shared" si="2"/>
        <v>#DIV/0!</v>
      </c>
      <c r="V27" s="36"/>
    </row>
    <row r="28" spans="1:22" ht="23.25" customHeight="1" thickBot="1" x14ac:dyDescent="0.3">
      <c r="A28" s="78"/>
      <c r="B28" s="80"/>
      <c r="C28" s="68"/>
      <c r="D28" s="68"/>
      <c r="E28" s="68"/>
      <c r="F28" s="68"/>
      <c r="G28" s="68"/>
      <c r="H28" s="80"/>
      <c r="I28" s="46"/>
      <c r="J28" s="8"/>
      <c r="K28" s="9"/>
      <c r="L28" s="29"/>
      <c r="M28" s="9"/>
      <c r="N28" s="29"/>
      <c r="O28" s="9"/>
      <c r="P28" s="29"/>
      <c r="Q28" s="9"/>
      <c r="R28" s="29"/>
      <c r="S28" s="19">
        <f t="shared" si="7"/>
        <v>0</v>
      </c>
      <c r="T28" s="19">
        <f t="shared" si="1"/>
        <v>0</v>
      </c>
      <c r="U28" s="20" t="e">
        <f t="shared" si="2"/>
        <v>#DIV/0!</v>
      </c>
      <c r="V28" s="40"/>
    </row>
    <row r="29" spans="1:22" ht="33.75" x14ac:dyDescent="0.25">
      <c r="A29" s="76">
        <v>6</v>
      </c>
      <c r="B29" s="79" t="s">
        <v>35</v>
      </c>
      <c r="C29" s="69" t="s">
        <v>48</v>
      </c>
      <c r="D29" s="69" t="s">
        <v>50</v>
      </c>
      <c r="E29" s="69">
        <v>0</v>
      </c>
      <c r="F29" s="69">
        <v>5</v>
      </c>
      <c r="G29" s="69">
        <v>5</v>
      </c>
      <c r="H29" s="85"/>
      <c r="I29" s="45">
        <f t="shared" ref="I29" si="8">+H29/G29*100</f>
        <v>0</v>
      </c>
      <c r="J29" s="6" t="s">
        <v>54</v>
      </c>
      <c r="K29" s="7"/>
      <c r="L29" s="28"/>
      <c r="M29" s="7"/>
      <c r="N29" s="28"/>
      <c r="O29" s="7"/>
      <c r="P29" s="28"/>
      <c r="Q29" s="7"/>
      <c r="R29" s="28"/>
      <c r="S29" s="19">
        <f t="shared" si="7"/>
        <v>0</v>
      </c>
      <c r="T29" s="19">
        <f t="shared" si="1"/>
        <v>0</v>
      </c>
      <c r="U29" s="20" t="e">
        <f>+T29/S29*100</f>
        <v>#DIV/0!</v>
      </c>
      <c r="V29" s="39"/>
    </row>
    <row r="30" spans="1:22" ht="23.25" customHeight="1" x14ac:dyDescent="0.25">
      <c r="A30" s="77"/>
      <c r="B30" s="79"/>
      <c r="C30" s="67"/>
      <c r="D30" s="67"/>
      <c r="E30" s="67"/>
      <c r="F30" s="67"/>
      <c r="G30" s="67"/>
      <c r="H30" s="79"/>
      <c r="I30" s="45"/>
      <c r="J30" s="2"/>
      <c r="K30" s="4"/>
      <c r="L30" s="26"/>
      <c r="M30" s="4"/>
      <c r="N30" s="26"/>
      <c r="O30" s="4"/>
      <c r="P30" s="26"/>
      <c r="Q30" s="4"/>
      <c r="R30" s="26"/>
      <c r="S30" s="19">
        <f t="shared" si="7"/>
        <v>0</v>
      </c>
      <c r="T30" s="19">
        <f t="shared" si="1"/>
        <v>0</v>
      </c>
      <c r="U30" s="20" t="e">
        <f t="shared" si="2"/>
        <v>#DIV/0!</v>
      </c>
      <c r="V30" s="37"/>
    </row>
    <row r="31" spans="1:22" ht="23.25" customHeight="1" x14ac:dyDescent="0.25">
      <c r="A31" s="77"/>
      <c r="B31" s="79"/>
      <c r="C31" s="67"/>
      <c r="D31" s="67"/>
      <c r="E31" s="67"/>
      <c r="F31" s="67"/>
      <c r="G31" s="67"/>
      <c r="H31" s="79"/>
      <c r="I31" s="45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7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33" thickBot="1" x14ac:dyDescent="0.3">
      <c r="A32" s="78"/>
      <c r="B32" s="80"/>
      <c r="C32" s="68"/>
      <c r="D32" s="68"/>
      <c r="E32" s="68"/>
      <c r="F32" s="68"/>
      <c r="G32" s="68"/>
      <c r="H32" s="80"/>
      <c r="I32" s="46"/>
      <c r="J32" s="8"/>
      <c r="K32" s="9"/>
      <c r="L32" s="27"/>
      <c r="M32" s="9"/>
      <c r="N32" s="27"/>
      <c r="O32" s="9"/>
      <c r="P32" s="27"/>
      <c r="Q32" s="9"/>
      <c r="R32" s="27"/>
      <c r="S32" s="19">
        <f t="shared" si="7"/>
        <v>0</v>
      </c>
      <c r="T32" s="19">
        <f t="shared" si="1"/>
        <v>0</v>
      </c>
      <c r="U32" s="20" t="e">
        <f t="shared" si="2"/>
        <v>#DIV/0!</v>
      </c>
      <c r="V32" s="38"/>
    </row>
    <row r="33" spans="1:22" ht="23.25" customHeight="1" thickBot="1" x14ac:dyDescent="0.35">
      <c r="A33" s="81" t="s">
        <v>9</v>
      </c>
      <c r="B33" s="82"/>
      <c r="C33" s="82"/>
      <c r="D33" s="82"/>
      <c r="E33" s="82"/>
      <c r="F33" s="82"/>
      <c r="G33" s="82"/>
      <c r="H33" s="82"/>
      <c r="I33" s="10">
        <f>+SUM(I10:I32)/(COUNT(I10:I32))</f>
        <v>0</v>
      </c>
      <c r="J33" s="11"/>
      <c r="K33" s="92" t="s">
        <v>10</v>
      </c>
      <c r="L33" s="93"/>
      <c r="M33" s="93"/>
      <c r="N33" s="93"/>
      <c r="O33" s="93"/>
      <c r="P33" s="93"/>
      <c r="Q33" s="93"/>
      <c r="R33" s="93"/>
      <c r="S33" s="12">
        <f>SUM(S10:S32)</f>
        <v>229910713.81</v>
      </c>
      <c r="T33" s="12">
        <f>SUM(T10:T32)</f>
        <v>0</v>
      </c>
      <c r="U33" s="10" t="e">
        <f>+SUM(U10:U32)/(COUNT(U10:U32))</f>
        <v>#DIV/0!</v>
      </c>
      <c r="V33" s="41"/>
    </row>
    <row r="34" spans="1:22" ht="14.25" customHeight="1" x14ac:dyDescent="0.3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2" x14ac:dyDescent="0.25">
      <c r="C35" s="5" t="s">
        <v>11</v>
      </c>
      <c r="D35" s="57" t="s">
        <v>56</v>
      </c>
      <c r="E35" s="57"/>
      <c r="F35" s="57"/>
      <c r="G35" s="57"/>
      <c r="H35" s="57"/>
      <c r="I35" s="57"/>
      <c r="J35" s="33"/>
      <c r="K35" s="71" t="s">
        <v>12</v>
      </c>
      <c r="L35" s="72"/>
      <c r="M35" s="72"/>
      <c r="N35" s="73"/>
      <c r="O35" s="75" t="s">
        <v>27</v>
      </c>
      <c r="P35" s="75"/>
      <c r="Q35" s="75"/>
      <c r="R35" s="75"/>
      <c r="S35" s="75"/>
      <c r="T35" s="75"/>
      <c r="U35" s="44"/>
    </row>
    <row r="36" spans="1:22" x14ac:dyDescent="0.25">
      <c r="C36" s="5" t="s">
        <v>13</v>
      </c>
      <c r="D36" s="57" t="s">
        <v>57</v>
      </c>
      <c r="E36" s="57"/>
      <c r="F36" s="57"/>
      <c r="G36" s="57"/>
      <c r="H36" s="57"/>
      <c r="I36" s="57"/>
      <c r="J36" s="31"/>
      <c r="K36" s="50" t="s">
        <v>13</v>
      </c>
      <c r="L36" s="51"/>
      <c r="M36" s="51"/>
      <c r="N36" s="52"/>
      <c r="O36" s="53" t="s">
        <v>28</v>
      </c>
      <c r="P36" s="53"/>
      <c r="Q36" s="53"/>
      <c r="R36" s="53"/>
      <c r="S36" s="53"/>
      <c r="T36" s="53"/>
      <c r="U36" s="44"/>
    </row>
    <row r="37" spans="1:22" x14ac:dyDescent="0.25">
      <c r="C37" s="5" t="s">
        <v>14</v>
      </c>
      <c r="D37" s="57" t="s">
        <v>64</v>
      </c>
      <c r="E37" s="57"/>
      <c r="F37" s="57"/>
      <c r="G37" s="57"/>
      <c r="H37" s="57"/>
      <c r="I37" s="57"/>
      <c r="J37" s="32"/>
      <c r="K37" s="50" t="s">
        <v>14</v>
      </c>
      <c r="L37" s="51"/>
      <c r="M37" s="51"/>
      <c r="N37" s="52"/>
      <c r="O37" s="53" t="s">
        <v>63</v>
      </c>
      <c r="P37" s="53"/>
      <c r="Q37" s="53"/>
      <c r="R37" s="53"/>
      <c r="S37" s="53"/>
      <c r="T37" s="53"/>
      <c r="U37" s="44"/>
    </row>
  </sheetData>
  <mergeCells count="94">
    <mergeCell ref="K33:R33"/>
    <mergeCell ref="A29:A32"/>
    <mergeCell ref="V7:V9"/>
    <mergeCell ref="E22:E24"/>
    <mergeCell ref="F22:F24"/>
    <mergeCell ref="G22:G24"/>
    <mergeCell ref="H22:H24"/>
    <mergeCell ref="I22:I24"/>
    <mergeCell ref="I25:I28"/>
    <mergeCell ref="E29:E32"/>
    <mergeCell ref="I29:I32"/>
    <mergeCell ref="E25:E28"/>
    <mergeCell ref="F25:F28"/>
    <mergeCell ref="G25:G28"/>
    <mergeCell ref="A1:V1"/>
    <mergeCell ref="A2:V2"/>
    <mergeCell ref="Q4:V4"/>
    <mergeCell ref="M5:V5"/>
    <mergeCell ref="I18:I21"/>
    <mergeCell ref="F18:F21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H29:H32"/>
    <mergeCell ref="B29:B32"/>
    <mergeCell ref="C29:C32"/>
    <mergeCell ref="D29:D32"/>
    <mergeCell ref="C22:C24"/>
    <mergeCell ref="D22:D24"/>
    <mergeCell ref="H25:H28"/>
    <mergeCell ref="F29:F32"/>
    <mergeCell ref="G29:G32"/>
    <mergeCell ref="C25:C28"/>
    <mergeCell ref="D25:D28"/>
    <mergeCell ref="F7:F9"/>
    <mergeCell ref="G18:G21"/>
    <mergeCell ref="H18:H21"/>
    <mergeCell ref="B22:B24"/>
    <mergeCell ref="B25:B28"/>
    <mergeCell ref="K35:N35"/>
    <mergeCell ref="U8:U9"/>
    <mergeCell ref="S8:T8"/>
    <mergeCell ref="O35:T35"/>
    <mergeCell ref="A22:A24"/>
    <mergeCell ref="A25:A28"/>
    <mergeCell ref="B10:B13"/>
    <mergeCell ref="B14:B17"/>
    <mergeCell ref="B18:B21"/>
    <mergeCell ref="A10:A13"/>
    <mergeCell ref="A14:A17"/>
    <mergeCell ref="A18:A21"/>
    <mergeCell ref="E18:E21"/>
    <mergeCell ref="A33:H33"/>
    <mergeCell ref="G7:G9"/>
    <mergeCell ref="H7:H9"/>
    <mergeCell ref="M4:P4"/>
    <mergeCell ref="K37:N37"/>
    <mergeCell ref="O37:T37"/>
    <mergeCell ref="G4:L4"/>
    <mergeCell ref="A4:F4"/>
    <mergeCell ref="A5:L5"/>
    <mergeCell ref="D7:D9"/>
    <mergeCell ref="E7:E9"/>
    <mergeCell ref="C10:C13"/>
    <mergeCell ref="D10:D13"/>
    <mergeCell ref="C14:C17"/>
    <mergeCell ref="D14:D17"/>
    <mergeCell ref="C18:C21"/>
    <mergeCell ref="D18:D21"/>
    <mergeCell ref="Q8:R8"/>
    <mergeCell ref="A6:U6"/>
    <mergeCell ref="U35:U37"/>
    <mergeCell ref="I14:I17"/>
    <mergeCell ref="A34:U34"/>
    <mergeCell ref="A7:A9"/>
    <mergeCell ref="B7:B9"/>
    <mergeCell ref="C7:C9"/>
    <mergeCell ref="K36:N36"/>
    <mergeCell ref="O36:T36"/>
    <mergeCell ref="I7:I9"/>
    <mergeCell ref="K7:U7"/>
    <mergeCell ref="K8:L8"/>
    <mergeCell ref="M8:N8"/>
    <mergeCell ref="O8:P8"/>
    <mergeCell ref="D35:I35"/>
    <mergeCell ref="D36:I36"/>
    <mergeCell ref="D37:I37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48" fitToHeight="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Oficina Asesora de Prensa y Comunicaciones</Secretar_x00ed_a>
    <Clasificaci_x00f3_n xmlns="2985bb4b-4701-49be-b6af-cb425f14ffe8">Planes de Acción</Clasificaci_x00f3_n>
    <Descripci_x00f3_n xmlns="2985bb4b-4701-49be-b6af-cb425f14ffe8">Plan de Accion Programado PRENSA 2019</Descripci_x00f3_n>
  </documentManagement>
</p:properties>
</file>

<file path=customXml/itemProps1.xml><?xml version="1.0" encoding="utf-8"?>
<ds:datastoreItem xmlns:ds="http://schemas.openxmlformats.org/officeDocument/2006/customXml" ds:itemID="{7CEF0C38-4322-48FC-B18D-55BCEC998F99}"/>
</file>

<file path=customXml/itemProps2.xml><?xml version="1.0" encoding="utf-8"?>
<ds:datastoreItem xmlns:ds="http://schemas.openxmlformats.org/officeDocument/2006/customXml" ds:itemID="{E42CB405-C605-43E5-85D8-6CF9EC0EEB6E}"/>
</file>

<file path=customXml/itemProps3.xml><?xml version="1.0" encoding="utf-8"?>
<ds:datastoreItem xmlns:ds="http://schemas.openxmlformats.org/officeDocument/2006/customXml" ds:itemID="{8565697B-8853-44B8-88D0-B717B017C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PRENSA 2019</dc:title>
  <dc:creator>Luffi</dc:creator>
  <cp:lastModifiedBy>HP 01</cp:lastModifiedBy>
  <cp:lastPrinted>2018-11-07T22:19:35Z</cp:lastPrinted>
  <dcterms:created xsi:type="dcterms:W3CDTF">2012-08-21T23:36:53Z</dcterms:created>
  <dcterms:modified xsi:type="dcterms:W3CDTF">2019-01-10T19:23:04Z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