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Documents\OMAYRA CORTES\PLANES DE ACCIÓN\PLAN DE ACCIÓN EJECUTADO 2016\"/>
    </mc:Choice>
  </mc:AlternateContent>
  <bookViews>
    <workbookView xWindow="0" yWindow="0" windowWidth="28800" windowHeight="11835"/>
  </bookViews>
  <sheets>
    <sheet name="Plan de Acción " sheetId="1" r:id="rId1"/>
  </sheets>
  <definedNames>
    <definedName name="_xlnm.Print_Area" localSheetId="0">'Plan de Acción '!$A$1:$V$109</definedName>
    <definedName name="_xlnm.Print_Titles" localSheetId="0">'Plan de Acción '!$1:$9</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S35" i="1" l="1"/>
  <c r="U35" i="1" s="1"/>
  <c r="T35" i="1"/>
  <c r="I10" i="1"/>
  <c r="S10" i="1"/>
  <c r="T10" i="1"/>
  <c r="S11" i="1"/>
  <c r="T11" i="1"/>
  <c r="S12" i="1"/>
  <c r="T12" i="1"/>
  <c r="S13" i="1"/>
  <c r="T13" i="1"/>
  <c r="I14" i="1"/>
  <c r="S14" i="1"/>
  <c r="T14" i="1"/>
  <c r="U14" i="1" s="1"/>
  <c r="S15" i="1"/>
  <c r="T15" i="1"/>
  <c r="S16" i="1"/>
  <c r="T16" i="1"/>
  <c r="S17" i="1"/>
  <c r="T17" i="1"/>
  <c r="S18" i="1"/>
  <c r="T18" i="1"/>
  <c r="S19" i="1"/>
  <c r="T19" i="1"/>
  <c r="S20" i="1"/>
  <c r="T20" i="1"/>
  <c r="S21" i="1"/>
  <c r="T21" i="1"/>
  <c r="S22" i="1"/>
  <c r="T22" i="1"/>
  <c r="U22" i="1" s="1"/>
  <c r="I23" i="1"/>
  <c r="S23" i="1"/>
  <c r="T23" i="1"/>
  <c r="S24" i="1"/>
  <c r="T24" i="1"/>
  <c r="S25" i="1"/>
  <c r="T25" i="1"/>
  <c r="I26" i="1"/>
  <c r="S26" i="1"/>
  <c r="T26" i="1"/>
  <c r="S27" i="1"/>
  <c r="T27" i="1"/>
  <c r="S28" i="1"/>
  <c r="T28" i="1"/>
  <c r="U28" i="1" s="1"/>
  <c r="S29" i="1"/>
  <c r="T29" i="1"/>
  <c r="U29" i="1" s="1"/>
  <c r="I30" i="1"/>
  <c r="S30" i="1"/>
  <c r="T30" i="1"/>
  <c r="S31" i="1"/>
  <c r="U31" i="1" s="1"/>
  <c r="T31" i="1"/>
  <c r="S32" i="1"/>
  <c r="T32" i="1"/>
  <c r="I33" i="1"/>
  <c r="S33" i="1"/>
  <c r="T33" i="1"/>
  <c r="S34" i="1"/>
  <c r="T34" i="1"/>
  <c r="U34" i="1"/>
  <c r="S36" i="1"/>
  <c r="T36" i="1"/>
  <c r="S37" i="1"/>
  <c r="T37" i="1"/>
  <c r="S38" i="1"/>
  <c r="T38" i="1"/>
  <c r="S39" i="1"/>
  <c r="T39" i="1"/>
  <c r="S40" i="1"/>
  <c r="T40" i="1"/>
  <c r="U40" i="1" s="1"/>
  <c r="I41" i="1"/>
  <c r="S41" i="1"/>
  <c r="T41" i="1"/>
  <c r="S42" i="1"/>
  <c r="T42" i="1"/>
  <c r="S43" i="1"/>
  <c r="T43" i="1"/>
  <c r="S44" i="1"/>
  <c r="T44" i="1"/>
  <c r="I45" i="1"/>
  <c r="S45" i="1"/>
  <c r="T45" i="1"/>
  <c r="U45" i="1" s="1"/>
  <c r="U46" i="1"/>
  <c r="U47" i="1"/>
  <c r="U48" i="1"/>
  <c r="U13" i="1" l="1"/>
  <c r="U11" i="1"/>
  <c r="U25" i="1"/>
  <c r="U23" i="1"/>
  <c r="U10" i="1"/>
  <c r="U15" i="1"/>
  <c r="U44" i="1"/>
  <c r="U43" i="1"/>
  <c r="U41" i="1"/>
  <c r="U33" i="1"/>
  <c r="U30" i="1"/>
  <c r="U27" i="1"/>
  <c r="U26" i="1"/>
  <c r="U24" i="1"/>
  <c r="U12" i="1"/>
  <c r="U42" i="1"/>
  <c r="U32" i="1"/>
  <c r="S49" i="1"/>
  <c r="S50" i="1"/>
  <c r="S51" i="1"/>
  <c r="S52" i="1"/>
  <c r="S53" i="1"/>
  <c r="S54" i="1"/>
  <c r="S55" i="1"/>
  <c r="S56" i="1"/>
  <c r="S57" i="1"/>
  <c r="T49" i="1"/>
  <c r="T50" i="1"/>
  <c r="T51" i="1"/>
  <c r="T52" i="1"/>
  <c r="T53" i="1"/>
  <c r="T54" i="1"/>
  <c r="T55" i="1"/>
  <c r="T56" i="1"/>
  <c r="T57" i="1"/>
  <c r="U104" i="1" l="1"/>
  <c r="U103" i="1"/>
  <c r="U102" i="1"/>
  <c r="U101" i="1"/>
  <c r="I101" i="1"/>
  <c r="U100" i="1"/>
  <c r="U99" i="1"/>
  <c r="U98" i="1"/>
  <c r="U97" i="1"/>
  <c r="I97" i="1"/>
  <c r="U96" i="1"/>
  <c r="U95" i="1"/>
  <c r="U94" i="1"/>
  <c r="U93" i="1"/>
  <c r="I93" i="1"/>
  <c r="U92" i="1"/>
  <c r="U91" i="1"/>
  <c r="U90" i="1"/>
  <c r="U89" i="1"/>
  <c r="I89" i="1"/>
  <c r="U88" i="1"/>
  <c r="U87" i="1"/>
  <c r="U86" i="1"/>
  <c r="U85" i="1"/>
  <c r="I85" i="1"/>
  <c r="U84" i="1"/>
  <c r="U83" i="1"/>
  <c r="U82" i="1"/>
  <c r="U81" i="1"/>
  <c r="I81" i="1"/>
  <c r="U80" i="1"/>
  <c r="U79" i="1"/>
  <c r="U78" i="1"/>
  <c r="U77" i="1"/>
  <c r="I77" i="1"/>
  <c r="U76" i="1"/>
  <c r="U75" i="1"/>
  <c r="U74" i="1"/>
  <c r="U73" i="1"/>
  <c r="I73" i="1"/>
  <c r="U72" i="1"/>
  <c r="U71" i="1"/>
  <c r="U70" i="1"/>
  <c r="U69" i="1"/>
  <c r="I69" i="1"/>
  <c r="U68" i="1"/>
  <c r="U67" i="1"/>
  <c r="U66" i="1"/>
  <c r="U65" i="1"/>
  <c r="I65" i="1"/>
  <c r="U64" i="1"/>
  <c r="U63" i="1"/>
  <c r="U62" i="1"/>
  <c r="U61" i="1"/>
  <c r="I61" i="1"/>
  <c r="U60" i="1"/>
  <c r="U59" i="1"/>
  <c r="U58" i="1"/>
  <c r="U57" i="1"/>
  <c r="I57" i="1"/>
  <c r="U56" i="1"/>
  <c r="U55" i="1"/>
  <c r="U54" i="1"/>
  <c r="U53" i="1"/>
  <c r="U52" i="1"/>
  <c r="U51" i="1"/>
  <c r="U50" i="1"/>
  <c r="U49" i="1"/>
  <c r="U105" i="1" l="1"/>
  <c r="I49" i="1"/>
  <c r="I53" i="1"/>
  <c r="T105" i="1"/>
  <c r="S105" i="1"/>
  <c r="I105" i="1" l="1"/>
</calcChain>
</file>

<file path=xl/comments1.xml><?xml version="1.0" encoding="utf-8"?>
<comments xmlns="http://schemas.openxmlformats.org/spreadsheetml/2006/main">
  <authors>
    <author>TALENTO HUMANO</author>
  </authors>
  <commentList>
    <comment ref="L32" authorId="0" shapeId="0">
      <text>
        <r>
          <rPr>
            <b/>
            <sz val="9"/>
            <color indexed="81"/>
            <rFont val="Tahoma"/>
            <family val="2"/>
          </rPr>
          <t>TALENTO HUMANO:</t>
        </r>
        <r>
          <rPr>
            <sz val="9"/>
            <color indexed="81"/>
            <rFont val="Tahoma"/>
            <family val="2"/>
          </rPr>
          <t xml:space="preserve">
todo se hizo con entidades como el SENa que no cobraron por las capacitaciones</t>
        </r>
      </text>
    </comment>
  </commentList>
</comments>
</file>

<file path=xl/sharedStrings.xml><?xml version="1.0" encoding="utf-8"?>
<sst xmlns="http://schemas.openxmlformats.org/spreadsheetml/2006/main" count="115" uniqueCount="93">
  <si>
    <t xml:space="preserve">META DE PRODUCTO </t>
  </si>
  <si>
    <t xml:space="preserve">LINEA BASE </t>
  </si>
  <si>
    <t>META  CUATRIENIO</t>
  </si>
  <si>
    <t>No MP</t>
  </si>
  <si>
    <t>INDICADOR</t>
  </si>
  <si>
    <t>% EJECUCIÓN META</t>
  </si>
  <si>
    <t>RECURSO PROPIO</t>
  </si>
  <si>
    <t xml:space="preserve">OTROS </t>
  </si>
  <si>
    <t>TOTAL</t>
  </si>
  <si>
    <t xml:space="preserve">TOTALES </t>
  </si>
  <si>
    <t xml:space="preserve">EJECUCIÓN  RECURSOS PROGRAMADOS </t>
  </si>
  <si>
    <t>ELABORÓ /NOMBRE</t>
  </si>
  <si>
    <t>REVISÓ/NOMBRE</t>
  </si>
  <si>
    <t>CARGO</t>
  </si>
  <si>
    <t>FECHA</t>
  </si>
  <si>
    <t>META  VIGENCIA</t>
  </si>
  <si>
    <t>VIGENCIA:</t>
  </si>
  <si>
    <t>COMPONENTE DE EFICACIA - PLAN DE ACCIÓN</t>
  </si>
  <si>
    <t>PROGRAMA ESTRATÉGICO</t>
  </si>
  <si>
    <t>PLAN DE DESARROLLO: "SEGURIDAD Y PROSPERIDAD 2016- 2020"</t>
  </si>
  <si>
    <t>ACTIVIDADES A DESARROLLAR PARA DAR CUMPLIMIENTO A LA META DE PRODUCTO</t>
  </si>
  <si>
    <t>SGP</t>
  </si>
  <si>
    <t>SGR</t>
  </si>
  <si>
    <t>RECURSOS FINANCIEROS (PESOS)</t>
  </si>
  <si>
    <t>AVANCE DE EJECUCIÓN META</t>
  </si>
  <si>
    <t>Planeado</t>
  </si>
  <si>
    <t>Ejecutado</t>
  </si>
  <si>
    <t>% EJECUCIÓN PRESUPUESTO</t>
  </si>
  <si>
    <t>OMAYRA ESPERANZA CORTÉS ARIZA</t>
  </si>
  <si>
    <t>SECRETARIA DE GESTIÓN INTEGRAL</t>
  </si>
  <si>
    <r>
      <t xml:space="preserve">Seguimiento- Observaciones
</t>
    </r>
    <r>
      <rPr>
        <b/>
        <sz val="8"/>
        <color theme="1"/>
        <rFont val="Calibri"/>
        <family val="2"/>
        <scheme val="minor"/>
      </rPr>
      <t xml:space="preserve"> (Columna de Uso Exclusivo de la Secretaría de Gestión Integral)</t>
    </r>
  </si>
  <si>
    <t xml:space="preserve">VALOR META ANUAL DE RESULTADO: </t>
  </si>
  <si>
    <t>DIMENSIÓN DE DESARROLLO:Promover la eficiencia  y eficacia administrativa y financiera, orientada al servicio al ciudadano para proveer los bienes y servicios con criterios de oportunidad, transparencia, pertinencia y calidad.</t>
  </si>
  <si>
    <t>EJE ESTRATÉGICO:  DESARROLLO INSTITUCIONAL Y DEL TALENTO HUMANO</t>
  </si>
  <si>
    <t>RESPONSABLE: ALBA LILIANA PARDO DUARTE</t>
  </si>
  <si>
    <t>Administración Municipal moderna y competente</t>
  </si>
  <si>
    <t>Gestionar un proyecto tecnológico que integre los diferentes sistemas de  información de la administración municipal.</t>
  </si>
  <si>
    <t>Realizar una reunion con la dirección financiera de la Universidad de la Sabana, quienes ya tuivieon esta experiencia y estan actualmente montando el proyecto.</t>
  </si>
  <si>
    <t>Realizar una visita a la Gobernación a fin de verificar la existencia de proyectos o programas enfocados al desarrollo tecnologico, para conocer posibles ayudas economicas</t>
  </si>
  <si>
    <t>Realizar una visita al Ministerio de Tecnologias MIN TIC a fin de verificar la existencia de proyectos o programas enfocados al desarrollo tecnologico, para conocer posibles ayudas economicas</t>
  </si>
  <si>
    <t>Realizar una visita a la Embajada de la Comunidad Europea para solicitar posibles apoyos económicos.</t>
  </si>
  <si>
    <t>META DE RESULTADO: Lograr que el índice de desempeño laboral alcance una calificación superior a los 90 puntos</t>
  </si>
  <si>
    <t xml:space="preserve">Número de proyectos tecnológicos que integran el sistema de información municipal gestionados. </t>
  </si>
  <si>
    <t>Contar con un equipamiento tecnológico suficiente y adecuado que facilite el desarrollo de las actividades diarias del 100% de los funcionarios la administración municipal .</t>
  </si>
  <si>
    <t xml:space="preserve">Porcentaje de funcionarios que cuentan con equipamiento tecnológico suficiente y adecuado </t>
  </si>
  <si>
    <t>Establecer las necesidades más prioritarias a cubrir en la administración, relacionadas con los siguientes equipos: Computadores, impresoras, fax.</t>
  </si>
  <si>
    <t>Generar un analisis de las necesidad en temas de mobiliario y adecuación de oficinas en la entidad.</t>
  </si>
  <si>
    <t>Adelantar el proceso de selección para el mantenimiento y adecuación del ascensor ubicado en la casa de Bolivar.</t>
  </si>
  <si>
    <t>Gestionar la compra de equipamiento y mobiliario para la alcaldía municipal de Sopó garantizando que el 50% de las dependencias mantengan altos estándares de organización y confort.</t>
  </si>
  <si>
    <t>Porcentaje de dependencias que cuentan con el mobiliario y equipamiento adecuado</t>
  </si>
  <si>
    <t>Consolidar e implementar el proyecto de modernización administrativa y reestructuración del personal de la alcaldía municipal de Sopó</t>
  </si>
  <si>
    <t xml:space="preserve">Número de proyectos para la modernización y restructuración del personal de la alcaldía municipal de Sopó implementados </t>
  </si>
  <si>
    <t>Adelantar el analisis de las necesidades de la administración municipal en lo relacionado con las plantas de personal y la estructura organizacional de la administración.</t>
  </si>
  <si>
    <t>Adelantar el proceso de selección para contar con la firma que asesorará el proceso de selección.</t>
  </si>
  <si>
    <t>Presentar ante el Consejo Municipal el estudio de proyecto de modernización administrativa.</t>
  </si>
  <si>
    <t>Implementar el proyecto de modernización administrativa.</t>
  </si>
  <si>
    <t>Capacitar al 100% de los servidores publicos con el fin de mejorar sus competencias</t>
  </si>
  <si>
    <t>ND</t>
  </si>
  <si>
    <t>Solicitar a las diferentes áreas las necesidades especificas relacionadas con temas requeridos a capacitar.</t>
  </si>
  <si>
    <t>Consolidar el PIC Plan Institucioinal de Capacitaciones de la Alcaldía Municipal de Sopó.</t>
  </si>
  <si>
    <t>Se ha elaborado el Plan Institucional de Salud Ocupacional para el año 2016</t>
  </si>
  <si>
    <t xml:space="preserve">Se ha conformado la Brigada de la administración y esta ha recibido capacitación en temas de primeros auxilios, y temas varios relacionados con brigadas. </t>
  </si>
  <si>
    <t>Se han iniciado procesos de contratación de elementos de protección individual, elementos para la brigada, señalización  y recarga y mantenimiento de extintores.</t>
  </si>
  <si>
    <t>Se ha iniciado el proceso de selección para capacitaciones en temas de riesgo psicosocial en la Alcaldía, cumpliendo los parámetros de la norma NTGP 1000.</t>
  </si>
  <si>
    <t>Se han realizado las actividades relacionadas con la semana de la Salud, antigeno prostatico para mayores de 40, citologias, y examen de perfil lipidico y glicemia.</t>
  </si>
  <si>
    <t>Formular y ejecutar el Plan Institucional de Salud Ocupacional con fundamento en las necesidades específicas de la administración anualmente</t>
  </si>
  <si>
    <t>Número de planes institucionales de salud ocupacional formulados e  implementados anualmente</t>
  </si>
  <si>
    <t>Se ha iniciado el proceso de contratación para la realización de las actividades de fin de año, fiesta de los niños, lanzamiento nueva caja de compensación, fiesta de fin de año, salida de fin de año.</t>
  </si>
  <si>
    <t>Se ha llevado a cabo la celebración de cumpleaños de los funcionarios de la Alcaldía municipal de sopo</t>
  </si>
  <si>
    <t>Formular  y ejecutar el plan de bienestar de los servidores  públicos  del municipio, anualmente</t>
  </si>
  <si>
    <t>Número de  planes de bienestar formulados e implementados anualmente</t>
  </si>
  <si>
    <t>Realizar el mantenimiento y adecuación de la infraestructura de la Casa de Gobierno, Casa de Bolivar y Casa de la Juventud garantizando la prestación eficiente del servicio</t>
  </si>
  <si>
    <t>Número de edificios administrativos mantenidos y adecuados para garantizar la prestación eficiente del servicio</t>
  </si>
  <si>
    <t>Gestionar los recursos para la compra de un lote para ampliar las instalaciones de la Alcaldía Municipal de Sopó.</t>
  </si>
  <si>
    <t>Porcentaje de avance en la gestión de los recursos para la compra de un lote para ampliar las instalaciones de la Alcaldía Municipal</t>
  </si>
  <si>
    <t>Gestionar los recursos para la construccion de las nuevas instalaciones de la Alcaldía Municipal de Sopó.</t>
  </si>
  <si>
    <t>Porcentaje de avance en la gestión de recursos para la construcción de las nuevas instalaciones de la Alcaldía Municipal</t>
  </si>
  <si>
    <t>Porcentaje de funcionarios capacitados</t>
  </si>
  <si>
    <t>0.0</t>
  </si>
  <si>
    <t>Se ha contratado la prestación de Servicios Técnicos como apoyo a la gestion en la asesoría, dirección, y coordinación del programa de salud ocupacional de la Alcaldía Municipal de Sopó, con el fin de garantizar la aplicación del proyecto para el fortalecimiento y desarrollo de las actividades de salud ocupacional en la Administración del Municipio de Sopó</t>
  </si>
  <si>
    <t>Se ha contratado la prestación de Servicios Profesionales para la realización de  exámenes médicos ocupacionales para los funcionarios de la Administración municipal (ingreso, egreso, periódicos y especiales) como parte del programa de salud ocupacional de la Alcaldía Municipal de Sopó.</t>
  </si>
  <si>
    <t xml:space="preserve">Se la realizado la prestación de servicios para ejecutar accion es en la semana de la salud ocupacional, exámenes de laboratorio </t>
  </si>
  <si>
    <t>Se ha contratado la prestación de servicios técnicos como apoyo a la gestión para realizar actividades operativas de mantenimiento preventivo y correctivo en las instalaciones eléctricas de los equipamientos propiedad de la Alcaldia Municipal de Sopó.</t>
  </si>
  <si>
    <t>Se  realizó la Renovación, actualización, configuración y capacitación de la licencia de uso del antivirus eset endpoint, para 150 equipos de cómputo de la alcaldía municipal de sopó, cundinamarca.</t>
  </si>
  <si>
    <t>Se realizó el soporte, actualización y nueva versión del sistema de información administrativo, financiero, gráfico integrado de pct ltda. para la administración municipal de sopó.                                                                               suministro, instalación, configuración, puesta en funcionamiento, y capacitación, del modulo de “bienes inmuebles pct”, levantamiento de información y caracterización, toma física, migración y valorización del inventario de bienes tangibles, muebles e inmuebles pertenecientes a la alcaldía municipal de sopó.</t>
  </si>
  <si>
    <t>Se realizó el servicio de soporte, mantenimiento, capacitación y hosting de los módulos de contratación, correspondencia, archivo y los nuevos desarrollos asociados al aplicativo de contratación usados en la administración municipal de sopó.</t>
  </si>
  <si>
    <t>Mantenimiento de huelleros y elaboracion de carnets. Se realizó la compra de la impresora de carnets</t>
  </si>
  <si>
    <t>Se realizó la compra de licencias de los sistemas de información de la entidad</t>
  </si>
  <si>
    <t>Mantenimiento y repotencialización del servidor BLADE (Extencion de la garantia)</t>
  </si>
  <si>
    <t>Has Software para pago de impuesto predial</t>
  </si>
  <si>
    <t>Se contrató la prestación de servicios de apoyo a la gestión en el soporte técnico para los equipos de cómputo e impresoras que hacen parte del inventario de la administración municipal y que son utilizados por los funcionarios de la entidad en el desarrollo de sus actividades laborales, así como para el apoyo al área de sistemas en las actividades de mantenimiento preventivo y correctivo de los mismos. (necesidad de un técnico)</t>
  </si>
  <si>
    <t>Contratar la  adecuación de las oficinas de la Casa de Gobierno (Talento Humano, Jurídica, Contratación, Despacho, Planeación, sala de juntas planeación, adecuación baños)</t>
  </si>
  <si>
    <t>Realizar el proceso de selección para capacitación de funcionarios en temas de liderazgo, coaching, clima organizacional, trabajo en alturas, trabajo en equipo, servicio al cliente.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</si>
</sst>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 #,##0_ ;_ * \-#,##0_ ;_ * &quot;-&quot;_ ;_ @_ "/>
    <numFmt numFmtId="165" formatCode="_(* #,##0_);_(* \(#,##0\);_(* &quot;-&quot;??_);_(@_)"/>
  </numFmts>
  <fonts count="19" x14ac:knownFonts="1">
    <font>
      <sz val="11"/>
      <color theme="1"/>
      <name val="Calibri"/>
      <family val="2"/>
      <scheme val="minor"/>
    </font>
    <font>
      <sz val="11"/>
      <color indexed="8"/>
      <name val="Calibri"/>
      <family val="2"/>
    </font>
    <font>
      <b/>
      <sz val="10"/>
      <name val="Arial"/>
      <family val="2"/>
    </font>
    <font>
      <b/>
      <sz val="8"/>
      <name val="Arial"/>
      <family val="2"/>
    </font>
    <font>
      <sz val="8"/>
      <color indexed="8"/>
      <name val="Arial"/>
      <family val="2"/>
    </font>
    <font>
      <sz val="8"/>
      <name val="Arial"/>
      <family val="2"/>
    </font>
    <font>
      <b/>
      <sz val="6"/>
      <name val="Arial"/>
      <family val="2"/>
    </font>
    <font>
      <b/>
      <sz val="7"/>
      <color indexed="8"/>
      <name val="Calibri"/>
      <family val="2"/>
    </font>
    <font>
      <b/>
      <sz val="18"/>
      <color indexed="8"/>
      <name val="Calibri"/>
      <family val="2"/>
    </font>
    <font>
      <sz val="10"/>
      <color indexed="8"/>
      <name val="Calibri"/>
      <family val="2"/>
    </font>
    <font>
      <sz val="8"/>
      <color indexed="8"/>
      <name val="Calibri"/>
      <family val="2"/>
    </font>
    <font>
      <sz val="8"/>
      <name val="Calibri"/>
      <family val="2"/>
    </font>
    <font>
      <sz val="14"/>
      <color indexed="8"/>
      <name val="Calibri"/>
      <family val="2"/>
    </font>
    <font>
      <sz val="10"/>
      <color theme="1"/>
      <name val="Calibri"/>
      <family val="2"/>
      <scheme val="minor"/>
    </font>
    <font>
      <b/>
      <sz val="11"/>
      <name val="Arial"/>
      <family val="2"/>
    </font>
    <font>
      <b/>
      <sz val="11"/>
      <color theme="1"/>
      <name val="Calibri"/>
      <family val="2"/>
      <scheme val="minor"/>
    </font>
    <font>
      <b/>
      <sz val="8"/>
      <color theme="1"/>
      <name val="Calibri"/>
      <family val="2"/>
      <scheme val="minor"/>
    </font>
    <font>
      <sz val="9"/>
      <color indexed="81"/>
      <name val="Tahoma"/>
      <family val="2"/>
    </font>
    <font>
      <b/>
      <sz val="9"/>
      <color indexed="81"/>
      <name val="Tahoma"/>
      <family val="2"/>
    </font>
  </fonts>
  <fills count="10">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0" fillId="0" borderId="0" xfId="0" applyProtection="1"/>
    <xf numFmtId="0" fontId="5" fillId="0" borderId="1" xfId="0" applyFont="1" applyBorder="1" applyAlignment="1" applyProtection="1">
      <alignment horizontal="justify" vertical="center" wrapText="1"/>
    </xf>
    <xf numFmtId="0" fontId="0" fillId="0" borderId="0" xfId="0" applyAlignment="1" applyProtection="1">
      <alignment horizontal="center" vertical="center" wrapText="1"/>
    </xf>
    <xf numFmtId="165" fontId="5" fillId="2" borderId="1" xfId="1"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horizontal="center" vertical="center" wrapText="1"/>
    </xf>
    <xf numFmtId="0" fontId="9" fillId="0" borderId="1" xfId="0" applyFont="1" applyBorder="1" applyAlignment="1" applyProtection="1">
      <alignment horizontal="left" vertical="top"/>
    </xf>
    <xf numFmtId="0" fontId="5" fillId="0" borderId="10" xfId="0" applyFont="1" applyBorder="1" applyAlignment="1" applyProtection="1">
      <alignment horizontal="justify" vertical="center" wrapText="1"/>
    </xf>
    <xf numFmtId="165" fontId="5" fillId="2" borderId="10" xfId="1"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0" borderId="14" xfId="0" applyFont="1" applyBorder="1" applyAlignment="1" applyProtection="1">
      <alignment horizontal="justify" vertical="center" wrapText="1"/>
    </xf>
    <xf numFmtId="165" fontId="5" fillId="2" borderId="14" xfId="1" applyNumberFormat="1" applyFont="1" applyFill="1" applyBorder="1" applyAlignment="1" applyProtection="1">
      <alignment horizontal="center" vertical="center" wrapText="1"/>
    </xf>
    <xf numFmtId="3" fontId="5" fillId="0" borderId="14" xfId="0" applyNumberFormat="1" applyFont="1" applyFill="1" applyBorder="1" applyAlignment="1" applyProtection="1">
      <alignment horizontal="center" vertical="center" wrapText="1"/>
    </xf>
    <xf numFmtId="9" fontId="1" fillId="0" borderId="18" xfId="2" applyFont="1" applyBorder="1" applyProtection="1"/>
    <xf numFmtId="9" fontId="1" fillId="0" borderId="16" xfId="2" applyFont="1" applyBorder="1" applyProtection="1"/>
    <xf numFmtId="3" fontId="0" fillId="0" borderId="17" xfId="0" applyNumberFormat="1" applyFont="1" applyBorder="1" applyAlignment="1" applyProtection="1"/>
    <xf numFmtId="0" fontId="13" fillId="0" borderId="0" xfId="0" applyFont="1" applyFill="1" applyAlignment="1" applyProtection="1">
      <alignment horizontal="justify"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0" fillId="6" borderId="0" xfId="0" applyFill="1" applyProtection="1"/>
    <xf numFmtId="0" fontId="5" fillId="0" borderId="21" xfId="0" applyFont="1" applyBorder="1" applyAlignment="1" applyProtection="1">
      <alignment horizontal="justify" vertical="center" wrapText="1"/>
    </xf>
    <xf numFmtId="165" fontId="5" fillId="2" borderId="21" xfId="1" applyNumberFormat="1" applyFont="1" applyFill="1" applyBorder="1" applyAlignment="1" applyProtection="1">
      <alignment horizontal="center" vertical="center" wrapText="1"/>
    </xf>
    <xf numFmtId="9" fontId="5" fillId="0" borderId="21" xfId="2" applyFont="1" applyFill="1" applyBorder="1" applyAlignment="1" applyProtection="1">
      <alignment horizontal="center" vertical="center" textRotation="90" wrapText="1"/>
    </xf>
    <xf numFmtId="0" fontId="14" fillId="5" borderId="0" xfId="0" applyFont="1" applyFill="1" applyBorder="1" applyAlignment="1" applyProtection="1">
      <alignment horizontal="center"/>
    </xf>
    <xf numFmtId="165" fontId="5" fillId="3" borderId="1" xfId="1" applyNumberFormat="1" applyFont="1" applyFill="1" applyBorder="1" applyAlignment="1" applyProtection="1">
      <alignment horizontal="center" vertical="center" wrapText="1"/>
      <protection locked="0"/>
    </xf>
    <xf numFmtId="0" fontId="5" fillId="3" borderId="1" xfId="1" applyNumberFormat="1" applyFont="1" applyFill="1" applyBorder="1" applyAlignment="1" applyProtection="1">
      <alignment horizontal="center" vertical="center" wrapText="1"/>
      <protection locked="0"/>
    </xf>
    <xf numFmtId="0" fontId="5" fillId="3" borderId="14" xfId="1" applyNumberFormat="1" applyFont="1" applyFill="1" applyBorder="1" applyAlignment="1" applyProtection="1">
      <alignment horizontal="center" vertical="center" wrapText="1"/>
      <protection locked="0"/>
    </xf>
    <xf numFmtId="0" fontId="5" fillId="3" borderId="10" xfId="1" applyNumberFormat="1" applyFont="1" applyFill="1" applyBorder="1" applyAlignment="1" applyProtection="1">
      <alignment horizontal="center" vertical="center" wrapText="1"/>
      <protection locked="0"/>
    </xf>
    <xf numFmtId="165" fontId="5" fillId="3" borderId="14" xfId="1" applyNumberFormat="1" applyFont="1" applyFill="1" applyBorder="1" applyAlignment="1" applyProtection="1">
      <alignment horizontal="center" vertical="center" wrapText="1"/>
      <protection locked="0"/>
    </xf>
    <xf numFmtId="165" fontId="5" fillId="3" borderId="10" xfId="1" applyNumberFormat="1" applyFont="1" applyFill="1" applyBorder="1" applyAlignment="1" applyProtection="1">
      <alignment horizontal="center" vertical="center" wrapText="1"/>
      <protection locked="0"/>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6" borderId="0" xfId="0" applyFont="1" applyFill="1" applyBorder="1" applyAlignment="1" applyProtection="1">
      <alignment vertical="top"/>
    </xf>
    <xf numFmtId="0" fontId="13" fillId="4" borderId="0" xfId="0" applyFont="1" applyFill="1" applyAlignment="1" applyProtection="1">
      <alignment horizontal="justify" vertical="center" wrapText="1"/>
    </xf>
    <xf numFmtId="165" fontId="5" fillId="6" borderId="21" xfId="1" applyNumberFormat="1" applyFont="1" applyFill="1" applyBorder="1" applyAlignment="1" applyProtection="1">
      <alignment horizontal="center" vertical="center" wrapText="1"/>
      <protection locked="0"/>
    </xf>
    <xf numFmtId="165" fontId="5" fillId="6" borderId="1" xfId="1" applyNumberFormat="1" applyFont="1" applyFill="1" applyBorder="1" applyAlignment="1" applyProtection="1">
      <alignment horizontal="center" vertical="center" wrapText="1"/>
      <protection locked="0"/>
    </xf>
    <xf numFmtId="0" fontId="5" fillId="6" borderId="1" xfId="1" applyNumberFormat="1" applyFont="1" applyFill="1" applyBorder="1" applyAlignment="1" applyProtection="1">
      <alignment horizontal="center" vertical="center" wrapText="1"/>
      <protection locked="0"/>
    </xf>
    <xf numFmtId="0" fontId="5" fillId="6" borderId="14" xfId="1" applyNumberFormat="1" applyFont="1" applyFill="1" applyBorder="1" applyAlignment="1" applyProtection="1">
      <alignment horizontal="center" vertical="center" wrapText="1"/>
      <protection locked="0"/>
    </xf>
    <xf numFmtId="0" fontId="5" fillId="6" borderId="10" xfId="1" applyNumberFormat="1" applyFont="1" applyFill="1" applyBorder="1" applyAlignment="1" applyProtection="1">
      <alignment horizontal="center" vertical="center" wrapText="1"/>
      <protection locked="0"/>
    </xf>
    <xf numFmtId="165" fontId="5" fillId="6" borderId="14" xfId="1" applyNumberFormat="1" applyFont="1" applyFill="1" applyBorder="1" applyAlignment="1" applyProtection="1">
      <alignment horizontal="center" vertical="center" wrapText="1"/>
      <protection locked="0"/>
    </xf>
    <xf numFmtId="165" fontId="5" fillId="6" borderId="10" xfId="1" applyNumberFormat="1" applyFont="1" applyFill="1" applyBorder="1" applyAlignment="1" applyProtection="1">
      <alignment horizontal="center" vertical="center" wrapText="1"/>
      <protection locked="0"/>
    </xf>
    <xf numFmtId="3" fontId="0" fillId="6" borderId="17" xfId="0" applyNumberFormat="1" applyFont="1" applyFill="1" applyBorder="1" applyAlignment="1" applyProtection="1"/>
    <xf numFmtId="0" fontId="5" fillId="0" borderId="22" xfId="0" applyFont="1" applyBorder="1" applyAlignment="1" applyProtection="1">
      <alignment horizontal="justify" vertical="center" wrapText="1"/>
    </xf>
    <xf numFmtId="9" fontId="5" fillId="0" borderId="6" xfId="2" applyFont="1" applyFill="1" applyBorder="1" applyAlignment="1" applyProtection="1">
      <alignment horizontal="center" vertical="center" textRotation="90" wrapText="1"/>
    </xf>
    <xf numFmtId="0" fontId="5" fillId="6" borderId="22" xfId="1" applyNumberFormat="1" applyFont="1" applyFill="1" applyBorder="1" applyAlignment="1" applyProtection="1">
      <alignment horizontal="center" vertical="center" wrapText="1"/>
      <protection locked="0"/>
    </xf>
    <xf numFmtId="9" fontId="5" fillId="0" borderId="10" xfId="2" applyFont="1" applyFill="1" applyBorder="1" applyAlignment="1" applyProtection="1">
      <alignment horizontal="center" vertical="center" textRotation="90" wrapText="1"/>
    </xf>
    <xf numFmtId="165" fontId="5" fillId="6" borderId="23" xfId="1" applyNumberFormat="1" applyFont="1" applyFill="1" applyBorder="1" applyAlignment="1" applyProtection="1">
      <alignment horizontal="center" vertical="center" wrapText="1"/>
      <protection locked="0"/>
    </xf>
    <xf numFmtId="165" fontId="5" fillId="6" borderId="24" xfId="1" applyNumberFormat="1" applyFont="1" applyFill="1" applyBorder="1" applyAlignment="1" applyProtection="1">
      <alignment horizontal="center" vertical="center" wrapText="1"/>
      <protection locked="0"/>
    </xf>
    <xf numFmtId="0" fontId="5" fillId="6" borderId="24" xfId="1" applyNumberFormat="1" applyFont="1" applyFill="1" applyBorder="1" applyAlignment="1" applyProtection="1">
      <alignment horizontal="center" vertical="center" wrapText="1"/>
      <protection locked="0"/>
    </xf>
    <xf numFmtId="9" fontId="5" fillId="0" borderId="13" xfId="2" applyFont="1" applyFill="1" applyBorder="1" applyAlignment="1" applyProtection="1">
      <alignment horizontal="center" vertical="center" textRotation="90" wrapText="1"/>
    </xf>
    <xf numFmtId="0" fontId="5" fillId="6" borderId="25" xfId="1" applyNumberFormat="1" applyFont="1" applyFill="1" applyBorder="1" applyAlignment="1" applyProtection="1">
      <alignment horizontal="center" vertical="center" wrapText="1"/>
      <protection locked="0"/>
    </xf>
    <xf numFmtId="3" fontId="5" fillId="7" borderId="22" xfId="0" applyNumberFormat="1" applyFont="1" applyFill="1" applyBorder="1" applyAlignment="1" applyProtection="1">
      <alignment horizontal="center" vertical="center" wrapText="1"/>
    </xf>
    <xf numFmtId="3" fontId="5" fillId="3" borderId="22" xfId="0" applyNumberFormat="1" applyFont="1" applyFill="1" applyBorder="1" applyAlignment="1" applyProtection="1">
      <alignment horizontal="center" vertical="center" wrapText="1"/>
    </xf>
    <xf numFmtId="0" fontId="5" fillId="6" borderId="26" xfId="1" applyNumberFormat="1" applyFont="1" applyFill="1" applyBorder="1" applyAlignment="1" applyProtection="1">
      <alignment horizontal="center" vertical="center" wrapText="1"/>
      <protection locked="0"/>
    </xf>
    <xf numFmtId="0" fontId="0" fillId="0" borderId="27" xfId="0" applyBorder="1" applyProtection="1"/>
    <xf numFmtId="0" fontId="0" fillId="0" borderId="0" xfId="0" applyBorder="1" applyProtection="1"/>
    <xf numFmtId="0" fontId="0" fillId="0" borderId="28" xfId="0" applyBorder="1" applyProtection="1"/>
    <xf numFmtId="0" fontId="5" fillId="6" borderId="23" xfId="1" applyNumberFormat="1" applyFont="1" applyFill="1" applyBorder="1" applyAlignment="1" applyProtection="1">
      <alignment horizontal="center" vertical="center" wrapText="1"/>
      <protection locked="0"/>
    </xf>
    <xf numFmtId="165" fontId="5" fillId="6" borderId="22" xfId="1" applyNumberFormat="1" applyFont="1" applyFill="1" applyBorder="1" applyAlignment="1" applyProtection="1">
      <alignment horizontal="center" vertical="center" wrapText="1"/>
      <protection locked="0"/>
    </xf>
    <xf numFmtId="43" fontId="5" fillId="2" borderId="10" xfId="1" applyFont="1" applyFill="1" applyBorder="1" applyAlignment="1" applyProtection="1">
      <alignment horizontal="center" vertical="center" wrapText="1"/>
    </xf>
    <xf numFmtId="43" fontId="5" fillId="2" borderId="1" xfId="1" applyFont="1" applyFill="1" applyBorder="1" applyAlignment="1" applyProtection="1">
      <alignment horizontal="center" vertical="center" wrapText="1"/>
    </xf>
    <xf numFmtId="43" fontId="5" fillId="2" borderId="14" xfId="1" applyFont="1" applyFill="1" applyBorder="1" applyAlignment="1" applyProtection="1">
      <alignment horizontal="center" vertical="center" wrapText="1"/>
    </xf>
    <xf numFmtId="43" fontId="5" fillId="2" borderId="21" xfId="1" applyFont="1" applyFill="1" applyBorder="1" applyAlignment="1" applyProtection="1">
      <alignment horizontal="center" vertical="center" wrapText="1"/>
    </xf>
    <xf numFmtId="43" fontId="5" fillId="2" borderId="22" xfId="1" applyFont="1" applyFill="1" applyBorder="1" applyAlignment="1" applyProtection="1">
      <alignment horizontal="center" vertical="center" wrapText="1"/>
    </xf>
    <xf numFmtId="43" fontId="5" fillId="3" borderId="10" xfId="1" applyFont="1" applyFill="1" applyBorder="1" applyAlignment="1" applyProtection="1">
      <alignment horizontal="center" vertical="center" wrapText="1"/>
      <protection locked="0"/>
    </xf>
    <xf numFmtId="43" fontId="5" fillId="0" borderId="10" xfId="1" applyFont="1" applyFill="1" applyBorder="1" applyAlignment="1" applyProtection="1">
      <alignment horizontal="center" vertical="center" wrapText="1"/>
    </xf>
    <xf numFmtId="43" fontId="5" fillId="3" borderId="1" xfId="1" applyFont="1" applyFill="1" applyBorder="1" applyAlignment="1" applyProtection="1">
      <alignment horizontal="center" vertical="center" wrapText="1"/>
      <protection locked="0"/>
    </xf>
    <xf numFmtId="43" fontId="5" fillId="3" borderId="14" xfId="1" applyFont="1" applyFill="1" applyBorder="1" applyAlignment="1" applyProtection="1">
      <alignment horizontal="center" vertical="center" wrapText="1"/>
      <protection locked="0"/>
    </xf>
    <xf numFmtId="43" fontId="5" fillId="3" borderId="21" xfId="1" applyFont="1" applyFill="1" applyBorder="1" applyAlignment="1" applyProtection="1">
      <alignment horizontal="center" vertical="center" wrapText="1"/>
      <protection locked="0"/>
    </xf>
    <xf numFmtId="43" fontId="5" fillId="3" borderId="22" xfId="1" applyFont="1" applyFill="1" applyBorder="1" applyAlignment="1" applyProtection="1">
      <alignment horizontal="center" vertical="center" wrapText="1"/>
      <protection locked="0"/>
    </xf>
    <xf numFmtId="43" fontId="5" fillId="8" borderId="10" xfId="1" applyFont="1" applyFill="1" applyBorder="1" applyAlignment="1" applyProtection="1">
      <alignment horizontal="center" vertical="center" wrapText="1"/>
      <protection locked="0"/>
    </xf>
    <xf numFmtId="43" fontId="5" fillId="6" borderId="10" xfId="1" applyFont="1" applyFill="1" applyBorder="1" applyAlignment="1" applyProtection="1">
      <alignment horizontal="center" vertical="center" wrapText="1"/>
    </xf>
    <xf numFmtId="43" fontId="5" fillId="6" borderId="22" xfId="1" applyFont="1" applyFill="1" applyBorder="1" applyAlignment="1" applyProtection="1">
      <alignment horizontal="center" vertical="center" wrapText="1"/>
    </xf>
    <xf numFmtId="43" fontId="5" fillId="6" borderId="1" xfId="1" applyFont="1" applyFill="1" applyBorder="1" applyAlignment="1" applyProtection="1">
      <alignment horizontal="center" vertical="center" wrapText="1"/>
    </xf>
    <xf numFmtId="43" fontId="5" fillId="6" borderId="14" xfId="1" applyFont="1" applyFill="1" applyBorder="1" applyAlignment="1" applyProtection="1">
      <alignment horizontal="center" vertical="center" wrapText="1"/>
    </xf>
    <xf numFmtId="43" fontId="5" fillId="6" borderId="21" xfId="1" applyFont="1" applyFill="1" applyBorder="1" applyAlignment="1" applyProtection="1">
      <alignment horizontal="center" vertical="center" wrapText="1"/>
    </xf>
    <xf numFmtId="43" fontId="5" fillId="9" borderId="1" xfId="1"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top"/>
    </xf>
    <xf numFmtId="0" fontId="0" fillId="6" borderId="8" xfId="0" applyFill="1" applyBorder="1" applyAlignment="1" applyProtection="1">
      <alignment horizontal="center" vertical="center" wrapText="1"/>
    </xf>
    <xf numFmtId="0" fontId="0" fillId="6" borderId="11"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4" fillId="6" borderId="9" xfId="0"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9" fontId="5" fillId="3" borderId="6" xfId="2" applyFont="1" applyFill="1" applyBorder="1" applyAlignment="1" applyProtection="1">
      <alignment horizontal="center" vertical="center" wrapText="1"/>
    </xf>
    <xf numFmtId="9" fontId="5" fillId="3" borderId="13" xfId="2" applyFont="1" applyFill="1" applyBorder="1" applyAlignment="1" applyProtection="1">
      <alignment horizontal="center" vertical="center" wrapText="1"/>
    </xf>
    <xf numFmtId="0" fontId="10" fillId="0" borderId="1" xfId="0" applyFont="1" applyBorder="1" applyAlignment="1" applyProtection="1">
      <alignment horizontal="center" vertical="top"/>
    </xf>
    <xf numFmtId="0" fontId="1" fillId="6" borderId="0" xfId="0" applyFont="1" applyFill="1" applyBorder="1" applyAlignment="1" applyProtection="1">
      <alignment horizontal="center" vertical="top"/>
    </xf>
    <xf numFmtId="0" fontId="3" fillId="7" borderId="1" xfId="0" applyFont="1" applyFill="1" applyBorder="1" applyAlignment="1" applyProtection="1">
      <alignment horizontal="center" vertical="center" wrapText="1"/>
    </xf>
    <xf numFmtId="0" fontId="3" fillId="7" borderId="22" xfId="0" applyFont="1" applyFill="1" applyBorder="1" applyAlignment="1" applyProtection="1">
      <alignment horizontal="center" vertical="center" wrapText="1"/>
    </xf>
    <xf numFmtId="4" fontId="6" fillId="3" borderId="1" xfId="0" applyNumberFormat="1" applyFont="1" applyFill="1" applyBorder="1" applyAlignment="1" applyProtection="1">
      <alignment horizontal="center" vertical="center" textRotation="90" wrapText="1"/>
    </xf>
    <xf numFmtId="4" fontId="6" fillId="3" borderId="22" xfId="0" applyNumberFormat="1" applyFont="1" applyFill="1" applyBorder="1" applyAlignment="1" applyProtection="1">
      <alignment horizontal="center" vertical="center" textRotation="90" wrapText="1"/>
    </xf>
    <xf numFmtId="0" fontId="8" fillId="0" borderId="0" xfId="0" applyFont="1" applyBorder="1" applyAlignment="1" applyProtection="1">
      <alignment horizontal="left" wrapText="1"/>
    </xf>
    <xf numFmtId="0" fontId="3" fillId="7" borderId="1" xfId="0" applyFont="1" applyFill="1" applyBorder="1" applyAlignment="1" applyProtection="1">
      <alignment horizontal="justify" vertical="center" wrapText="1"/>
    </xf>
    <xf numFmtId="0" fontId="3" fillId="7" borderId="22" xfId="0" applyFont="1" applyFill="1" applyBorder="1" applyAlignment="1" applyProtection="1">
      <alignment horizontal="justify" vertical="center" wrapText="1"/>
    </xf>
    <xf numFmtId="164" fontId="3" fillId="7" borderId="1" xfId="0" applyNumberFormat="1" applyFont="1" applyFill="1" applyBorder="1" applyAlignment="1" applyProtection="1">
      <alignment horizontal="center" vertical="center" wrapText="1"/>
    </xf>
    <xf numFmtId="164" fontId="3" fillId="7" borderId="22" xfId="0" applyNumberFormat="1" applyFont="1" applyFill="1" applyBorder="1" applyAlignment="1" applyProtection="1">
      <alignment horizontal="center" vertical="center" wrapText="1"/>
    </xf>
    <xf numFmtId="0" fontId="7" fillId="3" borderId="1" xfId="0" applyFont="1" applyFill="1" applyBorder="1" applyAlignment="1" applyProtection="1">
      <alignment horizontal="center" vertical="center" textRotation="90" wrapText="1"/>
    </xf>
    <xf numFmtId="0" fontId="7" fillId="3" borderId="22" xfId="0" applyFont="1" applyFill="1" applyBorder="1" applyAlignment="1" applyProtection="1">
      <alignment horizontal="center" vertical="center" textRotation="90" wrapText="1"/>
    </xf>
    <xf numFmtId="3" fontId="3" fillId="7"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wrapText="1"/>
    </xf>
    <xf numFmtId="0" fontId="0" fillId="0" borderId="1" xfId="0" applyBorder="1" applyAlignment="1" applyProtection="1">
      <alignment horizontal="center"/>
    </xf>
    <xf numFmtId="3" fontId="6" fillId="7" borderId="1" xfId="0" applyNumberFormat="1" applyFont="1" applyFill="1" applyBorder="1" applyAlignment="1" applyProtection="1">
      <alignment horizontal="center" vertical="center" textRotation="90" wrapText="1"/>
    </xf>
    <xf numFmtId="3" fontId="6" fillId="7" borderId="22" xfId="0" applyNumberFormat="1" applyFont="1" applyFill="1" applyBorder="1" applyAlignment="1" applyProtection="1">
      <alignment horizontal="center" vertical="center" textRotation="90" wrapText="1"/>
    </xf>
    <xf numFmtId="0" fontId="12" fillId="0" borderId="15" xfId="0" applyFont="1" applyBorder="1" applyAlignment="1" applyProtection="1">
      <alignment horizontal="center" wrapText="1"/>
    </xf>
    <xf numFmtId="0" fontId="12" fillId="0" borderId="17" xfId="0" applyFont="1" applyBorder="1" applyAlignment="1" applyProtection="1">
      <alignment horizontal="center" wrapText="1"/>
    </xf>
    <xf numFmtId="0" fontId="6" fillId="3" borderId="1" xfId="0" applyFont="1" applyFill="1" applyBorder="1" applyAlignment="1" applyProtection="1">
      <alignment horizontal="center" vertical="center" textRotation="90" wrapText="1"/>
    </xf>
    <xf numFmtId="0" fontId="6" fillId="3" borderId="22" xfId="0" applyFont="1" applyFill="1" applyBorder="1" applyAlignment="1" applyProtection="1">
      <alignment horizontal="center" vertical="center" textRotation="90" wrapText="1"/>
    </xf>
    <xf numFmtId="9" fontId="5" fillId="3" borderId="9" xfId="2" applyFont="1" applyFill="1" applyBorder="1" applyAlignment="1" applyProtection="1">
      <alignment horizontal="center" vertical="center" wrapText="1"/>
    </xf>
    <xf numFmtId="0" fontId="0" fillId="0" borderId="16" xfId="0" applyFont="1" applyBorder="1" applyAlignment="1" applyProtection="1">
      <alignment horizontal="center"/>
    </xf>
    <xf numFmtId="0" fontId="0" fillId="0" borderId="17" xfId="0" applyFont="1" applyBorder="1" applyAlignment="1" applyProtection="1">
      <alignment horizontal="center"/>
    </xf>
    <xf numFmtId="0" fontId="15" fillId="7" borderId="1" xfId="0" applyFont="1" applyFill="1" applyBorder="1" applyAlignment="1" applyProtection="1">
      <alignment horizontal="center" vertical="center" wrapText="1"/>
    </xf>
    <xf numFmtId="0" fontId="15" fillId="7" borderId="22" xfId="0" applyFont="1" applyFill="1" applyBorder="1" applyAlignment="1" applyProtection="1">
      <alignment horizontal="center" vertical="center" wrapText="1"/>
    </xf>
    <xf numFmtId="0" fontId="14" fillId="5" borderId="19" xfId="0" applyFont="1" applyFill="1" applyBorder="1" applyAlignment="1" applyProtection="1">
      <alignment horizontal="center"/>
    </xf>
    <xf numFmtId="0" fontId="14" fillId="5" borderId="0" xfId="0" applyFont="1" applyFill="1" applyBorder="1" applyAlignment="1" applyProtection="1">
      <alignment horizontal="center"/>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6" borderId="20"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4" borderId="0" xfId="0" applyFont="1" applyFill="1" applyBorder="1" applyAlignment="1" applyProtection="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358265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dimension ref="A1:V109"/>
  <sheetViews>
    <sheetView tabSelected="1" view="pageBreakPreview" topLeftCell="C38" zoomScale="80" zoomScaleNormal="125" zoomScaleSheetLayoutView="80" zoomScalePageLayoutView="80" workbookViewId="0">
      <selection activeCell="K45" sqref="K45"/>
    </sheetView>
  </sheetViews>
  <sheetFormatPr baseColWidth="10" defaultColWidth="11.42578125" defaultRowHeight="15" x14ac:dyDescent="0.25"/>
  <cols>
    <col min="1" max="1" width="5.85546875" style="19" customWidth="1"/>
    <col min="2" max="2" width="25" style="19" customWidth="1"/>
    <col min="3" max="4" width="27.28515625" style="1" customWidth="1"/>
    <col min="5" max="5" width="6" style="3" customWidth="1"/>
    <col min="6" max="8" width="6" style="1" customWidth="1"/>
    <col min="9" max="9" width="6.28515625" style="1" customWidth="1"/>
    <col min="10" max="10" width="34.7109375" style="1" customWidth="1"/>
    <col min="11" max="11" width="13.85546875" style="1" bestFit="1" customWidth="1"/>
    <col min="12" max="12" width="14.28515625" style="1" customWidth="1"/>
    <col min="13" max="18" width="10.85546875" style="1" customWidth="1"/>
    <col min="19" max="20" width="12.5703125" style="1" bestFit="1" customWidth="1"/>
    <col min="21" max="21" width="6.5703125" style="1" customWidth="1"/>
    <col min="22" max="22" width="54" style="19" customWidth="1"/>
    <col min="23" max="241" width="11.42578125" style="1"/>
    <col min="242" max="242" width="4.42578125" style="1" customWidth="1"/>
    <col min="243" max="243" width="15.85546875" style="1" customWidth="1"/>
    <col min="244" max="244" width="16.42578125" style="1" customWidth="1"/>
    <col min="245" max="245" width="27.7109375" style="1" customWidth="1"/>
    <col min="246" max="246" width="10" style="1" customWidth="1"/>
    <col min="247" max="16384" width="11.42578125" style="1"/>
  </cols>
  <sheetData>
    <row r="1" spans="1:22" s="19" customFormat="1" ht="15" customHeight="1" x14ac:dyDescent="0.25">
      <c r="A1" s="116" t="s">
        <v>19</v>
      </c>
      <c r="B1" s="117"/>
      <c r="C1" s="117"/>
      <c r="D1" s="117"/>
      <c r="E1" s="117"/>
      <c r="F1" s="117"/>
      <c r="G1" s="117"/>
      <c r="H1" s="117"/>
      <c r="I1" s="117"/>
      <c r="J1" s="117"/>
      <c r="K1" s="117"/>
      <c r="L1" s="117"/>
      <c r="M1" s="117"/>
      <c r="N1" s="117"/>
      <c r="O1" s="117"/>
      <c r="P1" s="117"/>
      <c r="Q1" s="117"/>
      <c r="R1" s="117"/>
      <c r="S1" s="117"/>
      <c r="T1" s="117"/>
      <c r="U1" s="117"/>
      <c r="V1" s="117"/>
    </row>
    <row r="2" spans="1:22" s="19" customFormat="1" ht="15" customHeight="1" x14ac:dyDescent="0.25">
      <c r="A2" s="116" t="s">
        <v>17</v>
      </c>
      <c r="B2" s="117"/>
      <c r="C2" s="117"/>
      <c r="D2" s="117"/>
      <c r="E2" s="117"/>
      <c r="F2" s="117"/>
      <c r="G2" s="117"/>
      <c r="H2" s="117"/>
      <c r="I2" s="117"/>
      <c r="J2" s="117"/>
      <c r="K2" s="117"/>
      <c r="L2" s="117"/>
      <c r="M2" s="117"/>
      <c r="N2" s="117"/>
      <c r="O2" s="117"/>
      <c r="P2" s="117"/>
      <c r="Q2" s="117"/>
      <c r="R2" s="117"/>
      <c r="S2" s="117"/>
      <c r="T2" s="117"/>
      <c r="U2" s="117"/>
      <c r="V2" s="117"/>
    </row>
    <row r="3" spans="1:22" s="19" customFormat="1" ht="15" customHeight="1" x14ac:dyDescent="0.25">
      <c r="A3" s="17"/>
      <c r="B3" s="18"/>
      <c r="C3" s="18"/>
      <c r="D3" s="18"/>
      <c r="E3" s="18"/>
      <c r="F3" s="18"/>
      <c r="G3" s="18"/>
      <c r="H3" s="18"/>
      <c r="I3" s="18"/>
      <c r="J3" s="18"/>
      <c r="K3" s="18"/>
      <c r="L3" s="18"/>
      <c r="M3" s="18"/>
      <c r="N3" s="18"/>
      <c r="O3" s="18"/>
      <c r="P3" s="18"/>
      <c r="Q3" s="18"/>
      <c r="R3" s="18"/>
      <c r="S3" s="18"/>
      <c r="T3" s="18"/>
      <c r="U3" s="18"/>
      <c r="V3" s="23"/>
    </row>
    <row r="4" spans="1:22" s="16" customFormat="1" ht="56.25" customHeight="1" x14ac:dyDescent="0.25">
      <c r="A4" s="125" t="s">
        <v>33</v>
      </c>
      <c r="B4" s="126"/>
      <c r="C4" s="126"/>
      <c r="D4" s="126"/>
      <c r="E4" s="126"/>
      <c r="F4" s="127"/>
      <c r="G4" s="122" t="s">
        <v>32</v>
      </c>
      <c r="H4" s="123"/>
      <c r="I4" s="123"/>
      <c r="J4" s="123"/>
      <c r="K4" s="123"/>
      <c r="L4" s="124"/>
      <c r="M4" s="122" t="s">
        <v>16</v>
      </c>
      <c r="N4" s="123"/>
      <c r="O4" s="123"/>
      <c r="P4" s="124"/>
      <c r="Q4" s="118" t="s">
        <v>34</v>
      </c>
      <c r="R4" s="119"/>
      <c r="S4" s="119"/>
      <c r="T4" s="119"/>
      <c r="U4" s="119"/>
      <c r="V4" s="120"/>
    </row>
    <row r="5" spans="1:22" s="16" customFormat="1" ht="24" customHeight="1" x14ac:dyDescent="0.25">
      <c r="A5" s="128" t="s">
        <v>41</v>
      </c>
      <c r="B5" s="128"/>
      <c r="C5" s="128"/>
      <c r="D5" s="128"/>
      <c r="E5" s="128"/>
      <c r="F5" s="128"/>
      <c r="G5" s="128"/>
      <c r="H5" s="128"/>
      <c r="I5" s="128"/>
      <c r="J5" s="128"/>
      <c r="K5" s="128"/>
      <c r="L5" s="128"/>
      <c r="M5" s="121" t="s">
        <v>31</v>
      </c>
      <c r="N5" s="121"/>
      <c r="O5" s="121"/>
      <c r="P5" s="121"/>
      <c r="Q5" s="121"/>
      <c r="R5" s="121"/>
      <c r="S5" s="121"/>
      <c r="T5" s="121"/>
      <c r="U5" s="121"/>
      <c r="V5" s="121"/>
    </row>
    <row r="6" spans="1:22" s="16" customFormat="1" ht="6" customHeight="1" x14ac:dyDescent="0.25">
      <c r="A6" s="129"/>
      <c r="B6" s="129"/>
      <c r="C6" s="129"/>
      <c r="D6" s="129"/>
      <c r="E6" s="129"/>
      <c r="F6" s="129"/>
      <c r="G6" s="129"/>
      <c r="H6" s="129"/>
      <c r="I6" s="129"/>
      <c r="J6" s="129"/>
      <c r="K6" s="129"/>
      <c r="L6" s="129"/>
      <c r="M6" s="129"/>
      <c r="N6" s="129"/>
      <c r="O6" s="129"/>
      <c r="P6" s="129"/>
      <c r="Q6" s="129"/>
      <c r="R6" s="129"/>
      <c r="S6" s="129"/>
      <c r="T6" s="129"/>
      <c r="U6" s="129"/>
      <c r="V6" s="33"/>
    </row>
    <row r="7" spans="1:22" ht="15.75" customHeight="1" x14ac:dyDescent="0.25">
      <c r="A7" s="96" t="s">
        <v>3</v>
      </c>
      <c r="B7" s="98" t="s">
        <v>18</v>
      </c>
      <c r="C7" s="98" t="s">
        <v>0</v>
      </c>
      <c r="D7" s="91" t="s">
        <v>4</v>
      </c>
      <c r="E7" s="93" t="s">
        <v>1</v>
      </c>
      <c r="F7" s="93" t="s">
        <v>2</v>
      </c>
      <c r="G7" s="109" t="s">
        <v>15</v>
      </c>
      <c r="H7" s="109" t="s">
        <v>24</v>
      </c>
      <c r="I7" s="100" t="s">
        <v>5</v>
      </c>
      <c r="J7" s="91" t="s">
        <v>20</v>
      </c>
      <c r="K7" s="102" t="s">
        <v>23</v>
      </c>
      <c r="L7" s="102"/>
      <c r="M7" s="102"/>
      <c r="N7" s="102"/>
      <c r="O7" s="102"/>
      <c r="P7" s="102"/>
      <c r="Q7" s="102"/>
      <c r="R7" s="102"/>
      <c r="S7" s="102"/>
      <c r="T7" s="102"/>
      <c r="U7" s="102"/>
      <c r="V7" s="114" t="s">
        <v>30</v>
      </c>
    </row>
    <row r="8" spans="1:22" ht="27" customHeight="1" x14ac:dyDescent="0.25">
      <c r="A8" s="96"/>
      <c r="B8" s="98"/>
      <c r="C8" s="98"/>
      <c r="D8" s="91"/>
      <c r="E8" s="93"/>
      <c r="F8" s="93"/>
      <c r="G8" s="109"/>
      <c r="H8" s="109"/>
      <c r="I8" s="100"/>
      <c r="J8" s="91"/>
      <c r="K8" s="103" t="s">
        <v>6</v>
      </c>
      <c r="L8" s="103"/>
      <c r="M8" s="103" t="s">
        <v>21</v>
      </c>
      <c r="N8" s="103"/>
      <c r="O8" s="103" t="s">
        <v>22</v>
      </c>
      <c r="P8" s="103"/>
      <c r="Q8" s="103" t="s">
        <v>7</v>
      </c>
      <c r="R8" s="103"/>
      <c r="S8" s="103" t="s">
        <v>8</v>
      </c>
      <c r="T8" s="103"/>
      <c r="U8" s="105" t="s">
        <v>27</v>
      </c>
      <c r="V8" s="114"/>
    </row>
    <row r="9" spans="1:22" ht="27" customHeight="1" thickBot="1" x14ac:dyDescent="0.3">
      <c r="A9" s="97"/>
      <c r="B9" s="99"/>
      <c r="C9" s="99"/>
      <c r="D9" s="92"/>
      <c r="E9" s="94"/>
      <c r="F9" s="94"/>
      <c r="G9" s="110"/>
      <c r="H9" s="110"/>
      <c r="I9" s="101"/>
      <c r="J9" s="92"/>
      <c r="K9" s="51" t="s">
        <v>25</v>
      </c>
      <c r="L9" s="52" t="s">
        <v>26</v>
      </c>
      <c r="M9" s="51" t="s">
        <v>25</v>
      </c>
      <c r="N9" s="52" t="s">
        <v>26</v>
      </c>
      <c r="O9" s="51" t="s">
        <v>25</v>
      </c>
      <c r="P9" s="52" t="s">
        <v>26</v>
      </c>
      <c r="Q9" s="51" t="s">
        <v>25</v>
      </c>
      <c r="R9" s="52" t="s">
        <v>26</v>
      </c>
      <c r="S9" s="51" t="s">
        <v>25</v>
      </c>
      <c r="T9" s="52" t="s">
        <v>26</v>
      </c>
      <c r="U9" s="106"/>
      <c r="V9" s="115"/>
    </row>
    <row r="10" spans="1:22" ht="62.25" customHeight="1" thickBot="1" x14ac:dyDescent="0.3">
      <c r="A10" s="78">
        <v>1</v>
      </c>
      <c r="B10" s="81" t="s">
        <v>35</v>
      </c>
      <c r="C10" s="84" t="s">
        <v>36</v>
      </c>
      <c r="D10" s="84" t="s">
        <v>42</v>
      </c>
      <c r="E10" s="84">
        <v>0</v>
      </c>
      <c r="F10" s="84">
        <v>1</v>
      </c>
      <c r="G10" s="84">
        <v>0</v>
      </c>
      <c r="H10" s="81">
        <v>0</v>
      </c>
      <c r="I10" s="111" t="e">
        <f>+H10/G10*100</f>
        <v>#DIV/0!</v>
      </c>
      <c r="J10" s="7" t="s">
        <v>37</v>
      </c>
      <c r="K10" s="59"/>
      <c r="L10" s="64"/>
      <c r="M10" s="59"/>
      <c r="N10" s="64"/>
      <c r="O10" s="59"/>
      <c r="P10" s="64"/>
      <c r="Q10" s="59"/>
      <c r="R10" s="64"/>
      <c r="S10" s="65">
        <f>K10</f>
        <v>0</v>
      </c>
      <c r="T10" s="64">
        <f>L10</f>
        <v>0</v>
      </c>
      <c r="U10" s="45" t="e">
        <f>+T10/S10*100</f>
        <v>#DIV/0!</v>
      </c>
      <c r="V10" s="46"/>
    </row>
    <row r="11" spans="1:22" ht="66.75" customHeight="1" thickBot="1" x14ac:dyDescent="0.3">
      <c r="A11" s="79"/>
      <c r="B11" s="82"/>
      <c r="C11" s="85"/>
      <c r="D11" s="85"/>
      <c r="E11" s="85"/>
      <c r="F11" s="85"/>
      <c r="G11" s="85"/>
      <c r="H11" s="82"/>
      <c r="I11" s="87"/>
      <c r="J11" s="2" t="s">
        <v>38</v>
      </c>
      <c r="K11" s="60"/>
      <c r="L11" s="66"/>
      <c r="M11" s="60"/>
      <c r="N11" s="66"/>
      <c r="O11" s="60"/>
      <c r="P11" s="66"/>
      <c r="Q11" s="60"/>
      <c r="R11" s="66"/>
      <c r="S11" s="65">
        <f t="shared" ref="S11:S57" si="0">K11</f>
        <v>0</v>
      </c>
      <c r="T11" s="64">
        <f t="shared" ref="T11:T57" si="1">L11</f>
        <v>0</v>
      </c>
      <c r="U11" s="22" t="e">
        <f t="shared" ref="U11:U56" si="2">+T11/S11*100</f>
        <v>#DIV/0!</v>
      </c>
      <c r="V11" s="47"/>
    </row>
    <row r="12" spans="1:22" ht="61.5" customHeight="1" thickBot="1" x14ac:dyDescent="0.3">
      <c r="A12" s="79"/>
      <c r="B12" s="82"/>
      <c r="C12" s="85"/>
      <c r="D12" s="85"/>
      <c r="E12" s="85"/>
      <c r="F12" s="85"/>
      <c r="G12" s="85"/>
      <c r="H12" s="82"/>
      <c r="I12" s="87"/>
      <c r="J12" s="2" t="s">
        <v>39</v>
      </c>
      <c r="K12" s="60"/>
      <c r="L12" s="66"/>
      <c r="M12" s="60"/>
      <c r="N12" s="66"/>
      <c r="O12" s="60"/>
      <c r="P12" s="66"/>
      <c r="Q12" s="60"/>
      <c r="R12" s="66"/>
      <c r="S12" s="65">
        <f t="shared" si="0"/>
        <v>0</v>
      </c>
      <c r="T12" s="64">
        <f t="shared" si="1"/>
        <v>0</v>
      </c>
      <c r="U12" s="22" t="e">
        <f t="shared" si="2"/>
        <v>#DIV/0!</v>
      </c>
      <c r="V12" s="48"/>
    </row>
    <row r="13" spans="1:22" ht="75.75" customHeight="1" thickBot="1" x14ac:dyDescent="0.3">
      <c r="A13" s="80"/>
      <c r="B13" s="83"/>
      <c r="C13" s="86"/>
      <c r="D13" s="86"/>
      <c r="E13" s="86"/>
      <c r="F13" s="86"/>
      <c r="G13" s="86"/>
      <c r="H13" s="83"/>
      <c r="I13" s="88"/>
      <c r="J13" s="10" t="s">
        <v>40</v>
      </c>
      <c r="K13" s="61"/>
      <c r="L13" s="67"/>
      <c r="M13" s="61"/>
      <c r="N13" s="67"/>
      <c r="O13" s="61"/>
      <c r="P13" s="67"/>
      <c r="Q13" s="61"/>
      <c r="R13" s="67"/>
      <c r="S13" s="65">
        <f t="shared" si="0"/>
        <v>0</v>
      </c>
      <c r="T13" s="64">
        <f t="shared" si="1"/>
        <v>0</v>
      </c>
      <c r="U13" s="49" t="e">
        <f t="shared" si="2"/>
        <v>#DIV/0!</v>
      </c>
      <c r="V13" s="50"/>
    </row>
    <row r="14" spans="1:22" ht="62.25" customHeight="1" thickBot="1" x14ac:dyDescent="0.3">
      <c r="A14" s="79">
        <v>2</v>
      </c>
      <c r="B14" s="82" t="s">
        <v>35</v>
      </c>
      <c r="C14" s="85" t="s">
        <v>43</v>
      </c>
      <c r="D14" s="85" t="s">
        <v>44</v>
      </c>
      <c r="E14" s="85">
        <v>50</v>
      </c>
      <c r="F14" s="85">
        <v>100</v>
      </c>
      <c r="G14" s="85">
        <v>60</v>
      </c>
      <c r="H14" s="82">
        <v>0</v>
      </c>
      <c r="I14" s="87">
        <f>+H14/G14*100</f>
        <v>0</v>
      </c>
      <c r="J14" s="20" t="s">
        <v>45</v>
      </c>
      <c r="K14" s="62">
        <v>100000000</v>
      </c>
      <c r="L14" s="68">
        <v>117854840</v>
      </c>
      <c r="M14" s="62"/>
      <c r="N14" s="68"/>
      <c r="O14" s="62"/>
      <c r="P14" s="68"/>
      <c r="Q14" s="62"/>
      <c r="R14" s="68"/>
      <c r="S14" s="65">
        <f t="shared" si="0"/>
        <v>100000000</v>
      </c>
      <c r="T14" s="64">
        <f t="shared" si="1"/>
        <v>117854840</v>
      </c>
      <c r="U14" s="22">
        <f>+T14/S14*100</f>
        <v>117.85484</v>
      </c>
      <c r="V14" s="34"/>
    </row>
    <row r="15" spans="1:22" ht="66.75" customHeight="1" thickBot="1" x14ac:dyDescent="0.3">
      <c r="A15" s="79"/>
      <c r="B15" s="82"/>
      <c r="C15" s="85"/>
      <c r="D15" s="85"/>
      <c r="E15" s="85"/>
      <c r="F15" s="85"/>
      <c r="G15" s="85"/>
      <c r="H15" s="82"/>
      <c r="I15" s="87"/>
      <c r="J15" s="42" t="s">
        <v>90</v>
      </c>
      <c r="K15" s="63">
        <v>20000000</v>
      </c>
      <c r="L15" s="69">
        <v>18960000</v>
      </c>
      <c r="M15" s="60"/>
      <c r="N15" s="66"/>
      <c r="O15" s="60"/>
      <c r="P15" s="66"/>
      <c r="Q15" s="60"/>
      <c r="R15" s="66"/>
      <c r="S15" s="65">
        <f t="shared" si="0"/>
        <v>20000000</v>
      </c>
      <c r="T15" s="64">
        <f t="shared" si="1"/>
        <v>18960000</v>
      </c>
      <c r="U15" s="22">
        <f t="shared" ref="U15:U22" si="3">+T15/S15*100</f>
        <v>94.8</v>
      </c>
      <c r="V15" s="35"/>
    </row>
    <row r="16" spans="1:22" ht="100.5" customHeight="1" thickBot="1" x14ac:dyDescent="0.3">
      <c r="A16" s="79"/>
      <c r="B16" s="82"/>
      <c r="C16" s="85"/>
      <c r="D16" s="85"/>
      <c r="E16" s="85"/>
      <c r="F16" s="85"/>
      <c r="G16" s="85"/>
      <c r="H16" s="82"/>
      <c r="I16" s="87"/>
      <c r="J16" s="42" t="s">
        <v>83</v>
      </c>
      <c r="K16" s="63">
        <v>2000000</v>
      </c>
      <c r="L16" s="69">
        <v>4969440</v>
      </c>
      <c r="M16" s="63"/>
      <c r="N16" s="69"/>
      <c r="O16" s="63"/>
      <c r="P16" s="69"/>
      <c r="Q16" s="63"/>
      <c r="R16" s="69"/>
      <c r="S16" s="65">
        <f t="shared" si="0"/>
        <v>2000000</v>
      </c>
      <c r="T16" s="64">
        <f t="shared" si="1"/>
        <v>4969440</v>
      </c>
      <c r="U16" s="43"/>
      <c r="V16" s="58"/>
    </row>
    <row r="17" spans="1:22" ht="66.75" customHeight="1" thickBot="1" x14ac:dyDescent="0.3">
      <c r="A17" s="79"/>
      <c r="B17" s="82"/>
      <c r="C17" s="85"/>
      <c r="D17" s="85"/>
      <c r="E17" s="85"/>
      <c r="F17" s="85"/>
      <c r="G17" s="85"/>
      <c r="H17" s="82"/>
      <c r="I17" s="87"/>
      <c r="J17" s="42" t="s">
        <v>84</v>
      </c>
      <c r="K17" s="63">
        <v>45000000</v>
      </c>
      <c r="L17" s="69">
        <v>39596600</v>
      </c>
      <c r="M17" s="63"/>
      <c r="N17" s="69"/>
      <c r="O17" s="63"/>
      <c r="P17" s="69"/>
      <c r="Q17" s="63"/>
      <c r="R17" s="69"/>
      <c r="S17" s="65">
        <f t="shared" si="0"/>
        <v>45000000</v>
      </c>
      <c r="T17" s="64">
        <f t="shared" si="1"/>
        <v>39596600</v>
      </c>
      <c r="U17" s="43"/>
      <c r="V17" s="58"/>
    </row>
    <row r="18" spans="1:22" ht="125.25" customHeight="1" thickBot="1" x14ac:dyDescent="0.3">
      <c r="A18" s="79"/>
      <c r="B18" s="82"/>
      <c r="C18" s="85"/>
      <c r="D18" s="85"/>
      <c r="E18" s="85"/>
      <c r="F18" s="85"/>
      <c r="G18" s="85"/>
      <c r="H18" s="82"/>
      <c r="I18" s="87"/>
      <c r="J18" s="42" t="s">
        <v>85</v>
      </c>
      <c r="K18" s="63">
        <v>35000000</v>
      </c>
      <c r="L18" s="69">
        <v>39576686</v>
      </c>
      <c r="M18" s="63"/>
      <c r="N18" s="69"/>
      <c r="O18" s="63"/>
      <c r="P18" s="69"/>
      <c r="Q18" s="63"/>
      <c r="R18" s="69"/>
      <c r="S18" s="65">
        <f t="shared" si="0"/>
        <v>35000000</v>
      </c>
      <c r="T18" s="64">
        <f t="shared" si="1"/>
        <v>39576686</v>
      </c>
      <c r="U18" s="43"/>
      <c r="V18" s="58"/>
    </row>
    <row r="19" spans="1:22" ht="81.75" customHeight="1" thickBot="1" x14ac:dyDescent="0.3">
      <c r="A19" s="79"/>
      <c r="B19" s="82"/>
      <c r="C19" s="85"/>
      <c r="D19" s="85"/>
      <c r="E19" s="85"/>
      <c r="F19" s="85"/>
      <c r="G19" s="85"/>
      <c r="H19" s="82"/>
      <c r="I19" s="87"/>
      <c r="J19" s="42" t="s">
        <v>86</v>
      </c>
      <c r="K19" s="63">
        <v>1000000</v>
      </c>
      <c r="L19" s="69">
        <v>10651352</v>
      </c>
      <c r="M19" s="63"/>
      <c r="N19" s="69"/>
      <c r="O19" s="63"/>
      <c r="P19" s="69"/>
      <c r="Q19" s="63"/>
      <c r="R19" s="69"/>
      <c r="S19" s="65">
        <f t="shared" si="0"/>
        <v>1000000</v>
      </c>
      <c r="T19" s="64">
        <f t="shared" si="1"/>
        <v>10651352</v>
      </c>
      <c r="U19" s="43"/>
      <c r="V19" s="58"/>
    </row>
    <row r="20" spans="1:22" ht="66.75" customHeight="1" thickBot="1" x14ac:dyDescent="0.3">
      <c r="A20" s="79"/>
      <c r="B20" s="82"/>
      <c r="C20" s="85"/>
      <c r="D20" s="85"/>
      <c r="E20" s="85"/>
      <c r="F20" s="85"/>
      <c r="G20" s="85"/>
      <c r="H20" s="82"/>
      <c r="I20" s="87"/>
      <c r="J20" s="42" t="s">
        <v>87</v>
      </c>
      <c r="K20" s="63">
        <v>2000000</v>
      </c>
      <c r="L20" s="69"/>
      <c r="M20" s="63"/>
      <c r="N20" s="69"/>
      <c r="O20" s="63"/>
      <c r="P20" s="69"/>
      <c r="Q20" s="63"/>
      <c r="R20" s="69"/>
      <c r="S20" s="65">
        <f t="shared" si="0"/>
        <v>2000000</v>
      </c>
      <c r="T20" s="64">
        <f t="shared" si="1"/>
        <v>0</v>
      </c>
      <c r="U20" s="43"/>
      <c r="V20" s="58"/>
    </row>
    <row r="21" spans="1:22" ht="66.75" customHeight="1" thickBot="1" x14ac:dyDescent="0.3">
      <c r="A21" s="79"/>
      <c r="B21" s="82"/>
      <c r="C21" s="85"/>
      <c r="D21" s="85"/>
      <c r="E21" s="85"/>
      <c r="F21" s="85"/>
      <c r="G21" s="85"/>
      <c r="H21" s="82"/>
      <c r="I21" s="87"/>
      <c r="J21" s="42" t="s">
        <v>88</v>
      </c>
      <c r="K21" s="63">
        <v>25000000</v>
      </c>
      <c r="L21" s="69"/>
      <c r="M21" s="63"/>
      <c r="N21" s="69"/>
      <c r="O21" s="63"/>
      <c r="P21" s="69"/>
      <c r="Q21" s="63"/>
      <c r="R21" s="69"/>
      <c r="S21" s="65">
        <f t="shared" si="0"/>
        <v>25000000</v>
      </c>
      <c r="T21" s="64">
        <f t="shared" si="1"/>
        <v>0</v>
      </c>
      <c r="U21" s="43"/>
      <c r="V21" s="58"/>
    </row>
    <row r="22" spans="1:22" ht="61.5" customHeight="1" thickBot="1" x14ac:dyDescent="0.3">
      <c r="A22" s="79"/>
      <c r="B22" s="82"/>
      <c r="C22" s="85"/>
      <c r="D22" s="85"/>
      <c r="E22" s="85"/>
      <c r="F22" s="85"/>
      <c r="G22" s="85"/>
      <c r="H22" s="82"/>
      <c r="I22" s="87"/>
      <c r="J22" s="42" t="s">
        <v>89</v>
      </c>
      <c r="K22" s="63">
        <v>7000000</v>
      </c>
      <c r="L22" s="69"/>
      <c r="M22" s="63"/>
      <c r="N22" s="69"/>
      <c r="O22" s="63"/>
      <c r="P22" s="69"/>
      <c r="Q22" s="63"/>
      <c r="R22" s="69"/>
      <c r="S22" s="65">
        <f t="shared" si="0"/>
        <v>7000000</v>
      </c>
      <c r="T22" s="64">
        <f t="shared" si="1"/>
        <v>0</v>
      </c>
      <c r="U22" s="43">
        <f t="shared" si="3"/>
        <v>0</v>
      </c>
      <c r="V22" s="44"/>
    </row>
    <row r="23" spans="1:22" ht="62.25" customHeight="1" thickBot="1" x14ac:dyDescent="0.3">
      <c r="A23" s="78">
        <v>3</v>
      </c>
      <c r="B23" s="81" t="s">
        <v>35</v>
      </c>
      <c r="C23" s="84" t="s">
        <v>48</v>
      </c>
      <c r="D23" s="84" t="s">
        <v>49</v>
      </c>
      <c r="E23" s="84">
        <v>26.3</v>
      </c>
      <c r="F23" s="84">
        <v>50</v>
      </c>
      <c r="G23" s="84">
        <v>30</v>
      </c>
      <c r="H23" s="81">
        <v>0</v>
      </c>
      <c r="I23" s="111">
        <f>+H23/G23*100</f>
        <v>0</v>
      </c>
      <c r="J23" s="7" t="s">
        <v>46</v>
      </c>
      <c r="K23" s="59"/>
      <c r="L23" s="64"/>
      <c r="M23" s="59"/>
      <c r="N23" s="64"/>
      <c r="O23" s="59"/>
      <c r="P23" s="64"/>
      <c r="Q23" s="59"/>
      <c r="R23" s="64"/>
      <c r="S23" s="65">
        <f t="shared" si="0"/>
        <v>0</v>
      </c>
      <c r="T23" s="64">
        <f t="shared" si="1"/>
        <v>0</v>
      </c>
      <c r="U23" s="45" t="e">
        <f>+T23/S23*100</f>
        <v>#DIV/0!</v>
      </c>
      <c r="V23" s="46"/>
    </row>
    <row r="24" spans="1:22" ht="61.5" customHeight="1" thickBot="1" x14ac:dyDescent="0.3">
      <c r="A24" s="79"/>
      <c r="B24" s="82"/>
      <c r="C24" s="85"/>
      <c r="D24" s="85"/>
      <c r="E24" s="85"/>
      <c r="F24" s="85"/>
      <c r="G24" s="85"/>
      <c r="H24" s="82"/>
      <c r="I24" s="87"/>
      <c r="J24" s="2" t="s">
        <v>91</v>
      </c>
      <c r="K24" s="60">
        <v>61000000</v>
      </c>
      <c r="L24" s="66">
        <v>84586098</v>
      </c>
      <c r="M24" s="60"/>
      <c r="N24" s="66"/>
      <c r="O24" s="60"/>
      <c r="P24" s="66"/>
      <c r="Q24" s="60"/>
      <c r="R24" s="66"/>
      <c r="S24" s="65">
        <f t="shared" si="0"/>
        <v>61000000</v>
      </c>
      <c r="T24" s="64">
        <f t="shared" si="1"/>
        <v>84586098</v>
      </c>
      <c r="U24" s="22">
        <f t="shared" ref="U24:U25" si="4">+T24/S24*100</f>
        <v>138.66573442622951</v>
      </c>
      <c r="V24" s="48"/>
    </row>
    <row r="25" spans="1:22" ht="75.75" customHeight="1" thickBot="1" x14ac:dyDescent="0.3">
      <c r="A25" s="80"/>
      <c r="B25" s="83"/>
      <c r="C25" s="86"/>
      <c r="D25" s="86"/>
      <c r="E25" s="86"/>
      <c r="F25" s="86"/>
      <c r="G25" s="86"/>
      <c r="H25" s="83"/>
      <c r="I25" s="88"/>
      <c r="J25" s="42" t="s">
        <v>47</v>
      </c>
      <c r="K25" s="63">
        <v>19000000</v>
      </c>
      <c r="L25" s="64">
        <v>17250940</v>
      </c>
      <c r="M25" s="63"/>
      <c r="N25" s="69"/>
      <c r="O25" s="63"/>
      <c r="P25" s="69"/>
      <c r="Q25" s="63"/>
      <c r="R25" s="69"/>
      <c r="S25" s="65">
        <f t="shared" si="0"/>
        <v>19000000</v>
      </c>
      <c r="T25" s="64">
        <f t="shared" si="1"/>
        <v>17250940</v>
      </c>
      <c r="U25" s="43">
        <f t="shared" si="4"/>
        <v>90.794421052631577</v>
      </c>
      <c r="V25" s="53"/>
    </row>
    <row r="26" spans="1:22" s="54" customFormat="1" ht="62.25" customHeight="1" thickBot="1" x14ac:dyDescent="0.3">
      <c r="A26" s="78">
        <v>4</v>
      </c>
      <c r="B26" s="81" t="s">
        <v>35</v>
      </c>
      <c r="C26" s="84" t="s">
        <v>50</v>
      </c>
      <c r="D26" s="84" t="s">
        <v>51</v>
      </c>
      <c r="E26" s="84">
        <v>1</v>
      </c>
      <c r="F26" s="84">
        <v>1</v>
      </c>
      <c r="G26" s="84">
        <v>1</v>
      </c>
      <c r="H26" s="81">
        <v>0</v>
      </c>
      <c r="I26" s="111">
        <f>+H26/G26*100</f>
        <v>0</v>
      </c>
      <c r="J26" s="7" t="s">
        <v>52</v>
      </c>
      <c r="K26" s="59">
        <v>50000000</v>
      </c>
      <c r="L26" s="64">
        <v>50000000</v>
      </c>
      <c r="M26" s="59"/>
      <c r="N26" s="64"/>
      <c r="O26" s="59"/>
      <c r="P26" s="64"/>
      <c r="Q26" s="59"/>
      <c r="R26" s="64"/>
      <c r="S26" s="65">
        <f t="shared" si="0"/>
        <v>50000000</v>
      </c>
      <c r="T26" s="64">
        <f t="shared" si="1"/>
        <v>50000000</v>
      </c>
      <c r="U26" s="45">
        <f>+T26/S26*100</f>
        <v>100</v>
      </c>
      <c r="V26" s="40"/>
    </row>
    <row r="27" spans="1:22" s="55" customFormat="1" ht="66.75" customHeight="1" thickBot="1" x14ac:dyDescent="0.3">
      <c r="A27" s="79"/>
      <c r="B27" s="82"/>
      <c r="C27" s="85"/>
      <c r="D27" s="85"/>
      <c r="E27" s="85"/>
      <c r="F27" s="85"/>
      <c r="G27" s="85"/>
      <c r="H27" s="82"/>
      <c r="I27" s="87"/>
      <c r="J27" s="2" t="s">
        <v>53</v>
      </c>
      <c r="K27" s="60"/>
      <c r="L27" s="66"/>
      <c r="M27" s="60"/>
      <c r="N27" s="66"/>
      <c r="O27" s="60"/>
      <c r="P27" s="66"/>
      <c r="Q27" s="60"/>
      <c r="R27" s="66"/>
      <c r="S27" s="65">
        <f t="shared" si="0"/>
        <v>0</v>
      </c>
      <c r="T27" s="64">
        <f t="shared" si="1"/>
        <v>0</v>
      </c>
      <c r="U27" s="22" t="e">
        <f t="shared" ref="U27:U29" si="5">+T27/S27*100</f>
        <v>#DIV/0!</v>
      </c>
      <c r="V27" s="35"/>
    </row>
    <row r="28" spans="1:22" s="55" customFormat="1" ht="61.5" customHeight="1" thickBot="1" x14ac:dyDescent="0.3">
      <c r="A28" s="79"/>
      <c r="B28" s="82"/>
      <c r="C28" s="85"/>
      <c r="D28" s="85"/>
      <c r="E28" s="85"/>
      <c r="F28" s="85"/>
      <c r="G28" s="85"/>
      <c r="H28" s="82"/>
      <c r="I28" s="87"/>
      <c r="J28" s="2" t="s">
        <v>54</v>
      </c>
      <c r="K28" s="60"/>
      <c r="L28" s="66"/>
      <c r="M28" s="60"/>
      <c r="N28" s="66"/>
      <c r="O28" s="60"/>
      <c r="P28" s="66"/>
      <c r="Q28" s="60"/>
      <c r="R28" s="66"/>
      <c r="S28" s="65">
        <f t="shared" si="0"/>
        <v>0</v>
      </c>
      <c r="T28" s="64">
        <f t="shared" si="1"/>
        <v>0</v>
      </c>
      <c r="U28" s="22" t="e">
        <f t="shared" si="5"/>
        <v>#DIV/0!</v>
      </c>
      <c r="V28" s="36"/>
    </row>
    <row r="29" spans="1:22" s="56" customFormat="1" ht="75.75" customHeight="1" thickBot="1" x14ac:dyDescent="0.3">
      <c r="A29" s="80"/>
      <c r="B29" s="83"/>
      <c r="C29" s="86"/>
      <c r="D29" s="86"/>
      <c r="E29" s="86"/>
      <c r="F29" s="86"/>
      <c r="G29" s="86"/>
      <c r="H29" s="83"/>
      <c r="I29" s="88"/>
      <c r="J29" s="10" t="s">
        <v>55</v>
      </c>
      <c r="K29" s="61"/>
      <c r="L29" s="67"/>
      <c r="M29" s="61"/>
      <c r="N29" s="67"/>
      <c r="O29" s="61"/>
      <c r="P29" s="67"/>
      <c r="Q29" s="61"/>
      <c r="R29" s="67"/>
      <c r="S29" s="65">
        <f t="shared" si="0"/>
        <v>0</v>
      </c>
      <c r="T29" s="64">
        <f t="shared" si="1"/>
        <v>0</v>
      </c>
      <c r="U29" s="49" t="e">
        <f t="shared" si="5"/>
        <v>#DIV/0!</v>
      </c>
      <c r="V29" s="37"/>
    </row>
    <row r="30" spans="1:22" ht="62.25" customHeight="1" thickBot="1" x14ac:dyDescent="0.3">
      <c r="A30" s="79">
        <v>5</v>
      </c>
      <c r="B30" s="82" t="s">
        <v>35</v>
      </c>
      <c r="C30" s="85" t="s">
        <v>56</v>
      </c>
      <c r="D30" s="85" t="s">
        <v>77</v>
      </c>
      <c r="E30" s="85" t="s">
        <v>57</v>
      </c>
      <c r="F30" s="85">
        <v>100</v>
      </c>
      <c r="G30" s="85">
        <v>100</v>
      </c>
      <c r="H30" s="82">
        <v>0</v>
      </c>
      <c r="I30" s="87">
        <f>+H30/G30*100</f>
        <v>0</v>
      </c>
      <c r="J30" s="20" t="s">
        <v>58</v>
      </c>
      <c r="K30" s="75">
        <v>60000000</v>
      </c>
      <c r="L30" s="68">
        <v>0</v>
      </c>
      <c r="M30" s="62"/>
      <c r="N30" s="68"/>
      <c r="O30" s="62"/>
      <c r="P30" s="68"/>
      <c r="Q30" s="62"/>
      <c r="R30" s="68"/>
      <c r="S30" s="65">
        <f t="shared" si="0"/>
        <v>60000000</v>
      </c>
      <c r="T30" s="64">
        <f t="shared" si="1"/>
        <v>0</v>
      </c>
      <c r="U30" s="22">
        <f>+T30/S30*100</f>
        <v>0</v>
      </c>
      <c r="V30" s="34"/>
    </row>
    <row r="31" spans="1:22" ht="66.75" customHeight="1" thickBot="1" x14ac:dyDescent="0.3">
      <c r="A31" s="79"/>
      <c r="B31" s="82"/>
      <c r="C31" s="85"/>
      <c r="D31" s="85"/>
      <c r="E31" s="85"/>
      <c r="F31" s="85"/>
      <c r="G31" s="85"/>
      <c r="H31" s="82"/>
      <c r="I31" s="87"/>
      <c r="J31" s="2" t="s">
        <v>59</v>
      </c>
      <c r="K31" s="73" t="s">
        <v>78</v>
      </c>
      <c r="L31" s="66"/>
      <c r="M31" s="60"/>
      <c r="N31" s="66"/>
      <c r="O31" s="60"/>
      <c r="P31" s="66"/>
      <c r="Q31" s="60"/>
      <c r="R31" s="66"/>
      <c r="S31" s="65" t="str">
        <f t="shared" si="0"/>
        <v>0.0</v>
      </c>
      <c r="T31" s="64">
        <f t="shared" si="1"/>
        <v>0</v>
      </c>
      <c r="U31" s="22" t="e">
        <f t="shared" ref="U31:U32" si="6">+T31/S31*100</f>
        <v>#VALUE!</v>
      </c>
      <c r="V31" s="35"/>
    </row>
    <row r="32" spans="1:22" ht="61.5" customHeight="1" thickBot="1" x14ac:dyDescent="0.3">
      <c r="A32" s="79"/>
      <c r="B32" s="82"/>
      <c r="C32" s="85"/>
      <c r="D32" s="85"/>
      <c r="E32" s="85"/>
      <c r="F32" s="85"/>
      <c r="G32" s="85"/>
      <c r="H32" s="82"/>
      <c r="I32" s="87"/>
      <c r="J32" s="42" t="s">
        <v>92</v>
      </c>
      <c r="K32" s="72">
        <v>30000000</v>
      </c>
      <c r="L32" s="69"/>
      <c r="M32" s="63"/>
      <c r="N32" s="69"/>
      <c r="O32" s="63"/>
      <c r="P32" s="69"/>
      <c r="Q32" s="63"/>
      <c r="R32" s="69"/>
      <c r="S32" s="65">
        <f t="shared" si="0"/>
        <v>30000000</v>
      </c>
      <c r="T32" s="64">
        <f t="shared" si="1"/>
        <v>0</v>
      </c>
      <c r="U32" s="43">
        <f t="shared" si="6"/>
        <v>0</v>
      </c>
      <c r="V32" s="44"/>
    </row>
    <row r="33" spans="1:22" ht="62.25" customHeight="1" thickBot="1" x14ac:dyDescent="0.3">
      <c r="A33" s="78">
        <v>6</v>
      </c>
      <c r="B33" s="81" t="s">
        <v>35</v>
      </c>
      <c r="C33" s="84" t="s">
        <v>65</v>
      </c>
      <c r="D33" s="84" t="s">
        <v>66</v>
      </c>
      <c r="E33" s="84">
        <v>1</v>
      </c>
      <c r="F33" s="84">
        <v>1</v>
      </c>
      <c r="G33" s="84">
        <v>1</v>
      </c>
      <c r="H33" s="81">
        <v>0</v>
      </c>
      <c r="I33" s="111">
        <f>+H33/G33*100</f>
        <v>0</v>
      </c>
      <c r="J33" s="7" t="s">
        <v>60</v>
      </c>
      <c r="K33" s="71" t="s">
        <v>78</v>
      </c>
      <c r="L33" s="64">
        <v>0</v>
      </c>
      <c r="M33" s="59"/>
      <c r="N33" s="64"/>
      <c r="O33" s="59"/>
      <c r="P33" s="64"/>
      <c r="Q33" s="59"/>
      <c r="R33" s="64"/>
      <c r="S33" s="65" t="str">
        <f t="shared" si="0"/>
        <v>0.0</v>
      </c>
      <c r="T33" s="64">
        <f t="shared" si="1"/>
        <v>0</v>
      </c>
      <c r="U33" s="45" t="e">
        <f>+T33/S33*100</f>
        <v>#VALUE!</v>
      </c>
      <c r="V33" s="46"/>
    </row>
    <row r="34" spans="1:22" ht="66.75" customHeight="1" thickBot="1" x14ac:dyDescent="0.3">
      <c r="A34" s="79"/>
      <c r="B34" s="82"/>
      <c r="C34" s="85"/>
      <c r="D34" s="85"/>
      <c r="E34" s="85"/>
      <c r="F34" s="85"/>
      <c r="G34" s="85"/>
      <c r="H34" s="82"/>
      <c r="I34" s="87"/>
      <c r="J34" s="2" t="s">
        <v>61</v>
      </c>
      <c r="K34" s="73" t="s">
        <v>78</v>
      </c>
      <c r="L34" s="66"/>
      <c r="M34" s="60"/>
      <c r="N34" s="66"/>
      <c r="O34" s="60"/>
      <c r="P34" s="66"/>
      <c r="Q34" s="60"/>
      <c r="R34" s="66"/>
      <c r="S34" s="65" t="str">
        <f t="shared" si="0"/>
        <v>0.0</v>
      </c>
      <c r="T34" s="64">
        <f t="shared" si="1"/>
        <v>0</v>
      </c>
      <c r="U34" s="22" t="e">
        <f t="shared" ref="U34:U40" si="7">+T34/S34*100</f>
        <v>#VALUE!</v>
      </c>
      <c r="V34" s="47"/>
    </row>
    <row r="35" spans="1:22" ht="61.5" customHeight="1" thickBot="1" x14ac:dyDescent="0.3">
      <c r="A35" s="79"/>
      <c r="B35" s="82"/>
      <c r="C35" s="85"/>
      <c r="D35" s="85"/>
      <c r="E35" s="85"/>
      <c r="F35" s="85"/>
      <c r="G35" s="85"/>
      <c r="H35" s="82"/>
      <c r="I35" s="87"/>
      <c r="J35" s="2" t="s">
        <v>62</v>
      </c>
      <c r="K35" s="73">
        <v>18000000</v>
      </c>
      <c r="L35" s="66">
        <v>0</v>
      </c>
      <c r="M35" s="60"/>
      <c r="N35" s="66"/>
      <c r="O35" s="60"/>
      <c r="P35" s="66"/>
      <c r="Q35" s="60"/>
      <c r="R35" s="66"/>
      <c r="S35" s="65">
        <f t="shared" si="0"/>
        <v>18000000</v>
      </c>
      <c r="T35" s="64">
        <f t="shared" si="1"/>
        <v>0</v>
      </c>
      <c r="U35" s="22">
        <f t="shared" si="7"/>
        <v>0</v>
      </c>
      <c r="V35" s="48"/>
    </row>
    <row r="36" spans="1:22" ht="97.5" customHeight="1" thickBot="1" x14ac:dyDescent="0.3">
      <c r="A36" s="79"/>
      <c r="B36" s="82"/>
      <c r="C36" s="85"/>
      <c r="D36" s="85"/>
      <c r="E36" s="85"/>
      <c r="F36" s="85"/>
      <c r="G36" s="85"/>
      <c r="H36" s="82"/>
      <c r="I36" s="87"/>
      <c r="J36" s="2" t="s">
        <v>79</v>
      </c>
      <c r="K36" s="72">
        <v>18000000</v>
      </c>
      <c r="L36" s="64">
        <v>18000000</v>
      </c>
      <c r="M36" s="63"/>
      <c r="N36" s="69"/>
      <c r="O36" s="63"/>
      <c r="P36" s="69"/>
      <c r="Q36" s="63"/>
      <c r="R36" s="69"/>
      <c r="S36" s="65">
        <f t="shared" si="0"/>
        <v>18000000</v>
      </c>
      <c r="T36" s="64">
        <f t="shared" si="1"/>
        <v>18000000</v>
      </c>
      <c r="U36" s="22"/>
      <c r="V36" s="53"/>
    </row>
    <row r="37" spans="1:22" ht="95.25" customHeight="1" thickBot="1" x14ac:dyDescent="0.3">
      <c r="A37" s="79"/>
      <c r="B37" s="82"/>
      <c r="C37" s="85"/>
      <c r="D37" s="85"/>
      <c r="E37" s="85"/>
      <c r="F37" s="85"/>
      <c r="G37" s="85"/>
      <c r="H37" s="82"/>
      <c r="I37" s="87"/>
      <c r="J37" s="2" t="s">
        <v>80</v>
      </c>
      <c r="K37" s="72">
        <v>4634000</v>
      </c>
      <c r="L37" s="64">
        <v>4634000</v>
      </c>
      <c r="M37" s="63"/>
      <c r="N37" s="69"/>
      <c r="O37" s="63"/>
      <c r="P37" s="69"/>
      <c r="Q37" s="63"/>
      <c r="R37" s="69"/>
      <c r="S37" s="65">
        <f t="shared" si="0"/>
        <v>4634000</v>
      </c>
      <c r="T37" s="64">
        <f t="shared" si="1"/>
        <v>4634000</v>
      </c>
      <c r="U37" s="22"/>
      <c r="V37" s="53"/>
    </row>
    <row r="38" spans="1:22" ht="61.5" customHeight="1" thickBot="1" x14ac:dyDescent="0.3">
      <c r="A38" s="79"/>
      <c r="B38" s="82"/>
      <c r="C38" s="85"/>
      <c r="D38" s="85"/>
      <c r="E38" s="85"/>
      <c r="F38" s="85"/>
      <c r="G38" s="85"/>
      <c r="H38" s="82"/>
      <c r="I38" s="87"/>
      <c r="J38" s="2" t="s">
        <v>63</v>
      </c>
      <c r="K38" s="72">
        <v>8000000</v>
      </c>
      <c r="L38" s="69" t="s">
        <v>78</v>
      </c>
      <c r="M38" s="63"/>
      <c r="N38" s="69"/>
      <c r="O38" s="63"/>
      <c r="P38" s="69"/>
      <c r="Q38" s="63"/>
      <c r="R38" s="69"/>
      <c r="S38" s="65">
        <f t="shared" si="0"/>
        <v>8000000</v>
      </c>
      <c r="T38" s="64" t="str">
        <f t="shared" si="1"/>
        <v>0.0</v>
      </c>
      <c r="U38" s="22"/>
      <c r="V38" s="53"/>
    </row>
    <row r="39" spans="1:22" ht="61.5" customHeight="1" thickBot="1" x14ac:dyDescent="0.3">
      <c r="A39" s="79"/>
      <c r="B39" s="82"/>
      <c r="C39" s="85"/>
      <c r="D39" s="85"/>
      <c r="E39" s="85"/>
      <c r="F39" s="85"/>
      <c r="G39" s="85"/>
      <c r="H39" s="82"/>
      <c r="I39" s="87"/>
      <c r="J39" s="42" t="s">
        <v>81</v>
      </c>
      <c r="K39" s="72">
        <v>6000000</v>
      </c>
      <c r="L39" s="64">
        <v>5538500</v>
      </c>
      <c r="M39" s="63"/>
      <c r="N39" s="69"/>
      <c r="O39" s="63"/>
      <c r="P39" s="69"/>
      <c r="Q39" s="63"/>
      <c r="R39" s="69"/>
      <c r="S39" s="65">
        <f t="shared" si="0"/>
        <v>6000000</v>
      </c>
      <c r="T39" s="64">
        <f t="shared" si="1"/>
        <v>5538500</v>
      </c>
      <c r="U39" s="43"/>
      <c r="V39" s="53"/>
    </row>
    <row r="40" spans="1:22" ht="75.75" customHeight="1" thickBot="1" x14ac:dyDescent="0.3">
      <c r="A40" s="80"/>
      <c r="B40" s="83"/>
      <c r="C40" s="86"/>
      <c r="D40" s="86"/>
      <c r="E40" s="86"/>
      <c r="F40" s="86"/>
      <c r="G40" s="86"/>
      <c r="H40" s="83"/>
      <c r="I40" s="88"/>
      <c r="J40" s="10" t="s">
        <v>64</v>
      </c>
      <c r="K40" s="74">
        <v>4000000</v>
      </c>
      <c r="L40" s="66">
        <v>4000000</v>
      </c>
      <c r="M40" s="61"/>
      <c r="N40" s="67"/>
      <c r="O40" s="61"/>
      <c r="P40" s="67"/>
      <c r="Q40" s="61"/>
      <c r="R40" s="67"/>
      <c r="S40" s="65">
        <f t="shared" si="0"/>
        <v>4000000</v>
      </c>
      <c r="T40" s="64">
        <f t="shared" si="1"/>
        <v>4000000</v>
      </c>
      <c r="U40" s="49">
        <f t="shared" si="7"/>
        <v>100</v>
      </c>
      <c r="V40" s="50"/>
    </row>
    <row r="41" spans="1:22" ht="57" thickBot="1" x14ac:dyDescent="0.3">
      <c r="A41" s="78">
        <v>7</v>
      </c>
      <c r="B41" s="81" t="s">
        <v>35</v>
      </c>
      <c r="C41" s="84" t="s">
        <v>69</v>
      </c>
      <c r="D41" s="84" t="s">
        <v>70</v>
      </c>
      <c r="E41" s="84">
        <v>0</v>
      </c>
      <c r="F41" s="84">
        <v>1</v>
      </c>
      <c r="G41" s="84">
        <v>1</v>
      </c>
      <c r="H41" s="81">
        <v>0</v>
      </c>
      <c r="I41" s="111">
        <f t="shared" ref="I41" si="8">+H41/G41*100</f>
        <v>0</v>
      </c>
      <c r="J41" s="7" t="s">
        <v>67</v>
      </c>
      <c r="K41" s="71">
        <v>85265999</v>
      </c>
      <c r="L41" s="66">
        <v>121897000</v>
      </c>
      <c r="M41" s="59"/>
      <c r="N41" s="64"/>
      <c r="O41" s="59"/>
      <c r="P41" s="64"/>
      <c r="Q41" s="59"/>
      <c r="R41" s="64"/>
      <c r="S41" s="65">
        <f t="shared" si="0"/>
        <v>85265999</v>
      </c>
      <c r="T41" s="64">
        <f t="shared" si="1"/>
        <v>121897000</v>
      </c>
      <c r="U41" s="45">
        <f>+T41/S41*100</f>
        <v>142.96085359886536</v>
      </c>
      <c r="V41" s="57"/>
    </row>
    <row r="42" spans="1:22" ht="49.5" thickBot="1" x14ac:dyDescent="0.3">
      <c r="A42" s="79"/>
      <c r="B42" s="82"/>
      <c r="C42" s="85"/>
      <c r="D42" s="85"/>
      <c r="E42" s="85"/>
      <c r="F42" s="85"/>
      <c r="G42" s="85"/>
      <c r="H42" s="82"/>
      <c r="I42" s="87"/>
      <c r="J42" s="2" t="s">
        <v>68</v>
      </c>
      <c r="K42" s="60">
        <v>19605770</v>
      </c>
      <c r="L42" s="76">
        <v>25647585</v>
      </c>
      <c r="M42" s="60"/>
      <c r="N42" s="66"/>
      <c r="O42" s="60"/>
      <c r="P42" s="66"/>
      <c r="Q42" s="60"/>
      <c r="R42" s="66"/>
      <c r="S42" s="65">
        <f t="shared" si="0"/>
        <v>19605770</v>
      </c>
      <c r="T42" s="64">
        <f t="shared" si="1"/>
        <v>25647585</v>
      </c>
      <c r="U42" s="22">
        <f t="shared" si="2"/>
        <v>130.8165147301024</v>
      </c>
      <c r="V42" s="48"/>
    </row>
    <row r="43" spans="1:22" ht="23.25" customHeight="1" thickBot="1" x14ac:dyDescent="0.3">
      <c r="A43" s="79"/>
      <c r="B43" s="82"/>
      <c r="C43" s="85"/>
      <c r="D43" s="85"/>
      <c r="E43" s="85"/>
      <c r="F43" s="85"/>
      <c r="G43" s="85"/>
      <c r="H43" s="82"/>
      <c r="I43" s="87"/>
      <c r="J43" s="2"/>
      <c r="K43" s="60"/>
      <c r="L43" s="66"/>
      <c r="M43" s="60"/>
      <c r="N43" s="66"/>
      <c r="O43" s="60"/>
      <c r="P43" s="66"/>
      <c r="Q43" s="60"/>
      <c r="R43" s="66"/>
      <c r="S43" s="65">
        <f t="shared" si="0"/>
        <v>0</v>
      </c>
      <c r="T43" s="64">
        <f t="shared" si="1"/>
        <v>0</v>
      </c>
      <c r="U43" s="22" t="e">
        <f t="shared" si="2"/>
        <v>#DIV/0!</v>
      </c>
      <c r="V43" s="48"/>
    </row>
    <row r="44" spans="1:22" ht="23.25" customHeight="1" thickBot="1" x14ac:dyDescent="0.3">
      <c r="A44" s="80"/>
      <c r="B44" s="83"/>
      <c r="C44" s="86"/>
      <c r="D44" s="86"/>
      <c r="E44" s="86"/>
      <c r="F44" s="86"/>
      <c r="G44" s="86"/>
      <c r="H44" s="83"/>
      <c r="I44" s="88"/>
      <c r="J44" s="10"/>
      <c r="K44" s="61"/>
      <c r="L44" s="67"/>
      <c r="M44" s="61"/>
      <c r="N44" s="67"/>
      <c r="O44" s="61"/>
      <c r="P44" s="67"/>
      <c r="Q44" s="61"/>
      <c r="R44" s="67"/>
      <c r="S44" s="65">
        <f t="shared" si="0"/>
        <v>0</v>
      </c>
      <c r="T44" s="64">
        <f t="shared" si="1"/>
        <v>0</v>
      </c>
      <c r="U44" s="49" t="e">
        <f t="shared" si="2"/>
        <v>#DIV/0!</v>
      </c>
      <c r="V44" s="50"/>
    </row>
    <row r="45" spans="1:22" ht="68.25" thickBot="1" x14ac:dyDescent="0.3">
      <c r="A45" s="79">
        <v>8</v>
      </c>
      <c r="B45" s="82" t="s">
        <v>35</v>
      </c>
      <c r="C45" s="85" t="s">
        <v>71</v>
      </c>
      <c r="D45" s="85" t="s">
        <v>72</v>
      </c>
      <c r="E45" s="85">
        <v>0</v>
      </c>
      <c r="F45" s="85">
        <v>3</v>
      </c>
      <c r="G45" s="85">
        <v>3</v>
      </c>
      <c r="H45" s="82">
        <v>0</v>
      </c>
      <c r="I45" s="87">
        <f t="shared" ref="I45" si="9">+H45/G45*100</f>
        <v>0</v>
      </c>
      <c r="J45" s="20" t="s">
        <v>82</v>
      </c>
      <c r="K45" s="62">
        <v>30000000</v>
      </c>
      <c r="L45" s="66">
        <v>18960000</v>
      </c>
      <c r="M45" s="62"/>
      <c r="N45" s="68"/>
      <c r="O45" s="62"/>
      <c r="P45" s="68"/>
      <c r="Q45" s="62"/>
      <c r="R45" s="68"/>
      <c r="S45" s="65">
        <f t="shared" si="0"/>
        <v>30000000</v>
      </c>
      <c r="T45" s="64">
        <f t="shared" si="1"/>
        <v>18960000</v>
      </c>
      <c r="U45" s="22">
        <f>+T45/S45*100</f>
        <v>63.2</v>
      </c>
      <c r="V45" s="34"/>
    </row>
    <row r="46" spans="1:22" ht="23.25" customHeight="1" thickBot="1" x14ac:dyDescent="0.3">
      <c r="A46" s="79"/>
      <c r="B46" s="82"/>
      <c r="C46" s="85"/>
      <c r="D46" s="85"/>
      <c r="E46" s="85"/>
      <c r="F46" s="85"/>
      <c r="G46" s="85"/>
      <c r="H46" s="82"/>
      <c r="I46" s="87"/>
      <c r="J46" s="2"/>
      <c r="K46" s="4"/>
      <c r="L46" s="66"/>
      <c r="M46" s="60"/>
      <c r="N46" s="66"/>
      <c r="O46" s="60"/>
      <c r="P46" s="66"/>
      <c r="Q46" s="60"/>
      <c r="R46" s="66"/>
      <c r="S46" s="65"/>
      <c r="T46" s="64"/>
      <c r="U46" s="22" t="e">
        <f t="shared" si="2"/>
        <v>#DIV/0!</v>
      </c>
      <c r="V46" s="35"/>
    </row>
    <row r="47" spans="1:22" ht="23.25" customHeight="1" thickBot="1" x14ac:dyDescent="0.3">
      <c r="A47" s="79"/>
      <c r="B47" s="82"/>
      <c r="C47" s="85"/>
      <c r="D47" s="85"/>
      <c r="E47" s="85"/>
      <c r="F47" s="85"/>
      <c r="G47" s="85"/>
      <c r="H47" s="82"/>
      <c r="I47" s="87"/>
      <c r="J47" s="2"/>
      <c r="K47" s="4"/>
      <c r="L47" s="66"/>
      <c r="M47" s="60"/>
      <c r="N47" s="66"/>
      <c r="O47" s="60"/>
      <c r="P47" s="66"/>
      <c r="Q47" s="60"/>
      <c r="R47" s="66"/>
      <c r="S47" s="65"/>
      <c r="T47" s="64"/>
      <c r="U47" s="22" t="e">
        <f t="shared" si="2"/>
        <v>#DIV/0!</v>
      </c>
      <c r="V47" s="36"/>
    </row>
    <row r="48" spans="1:22" ht="23.25" customHeight="1" thickBot="1" x14ac:dyDescent="0.3">
      <c r="A48" s="80"/>
      <c r="B48" s="83"/>
      <c r="C48" s="86"/>
      <c r="D48" s="86"/>
      <c r="E48" s="86"/>
      <c r="F48" s="86"/>
      <c r="G48" s="86"/>
      <c r="H48" s="83"/>
      <c r="I48" s="88"/>
      <c r="J48" s="10"/>
      <c r="K48" s="11"/>
      <c r="L48" s="66"/>
      <c r="M48" s="61"/>
      <c r="N48" s="67"/>
      <c r="O48" s="61"/>
      <c r="P48" s="67"/>
      <c r="Q48" s="61"/>
      <c r="R48" s="67"/>
      <c r="S48" s="65"/>
      <c r="T48" s="64"/>
      <c r="U48" s="22" t="e">
        <f t="shared" si="2"/>
        <v>#DIV/0!</v>
      </c>
      <c r="V48" s="37"/>
    </row>
    <row r="49" spans="1:22" ht="23.25" customHeight="1" thickBot="1" x14ac:dyDescent="0.3">
      <c r="A49" s="78">
        <v>9</v>
      </c>
      <c r="B49" s="81" t="s">
        <v>35</v>
      </c>
      <c r="C49" s="84" t="s">
        <v>73</v>
      </c>
      <c r="D49" s="84" t="s">
        <v>74</v>
      </c>
      <c r="E49" s="84">
        <v>0</v>
      </c>
      <c r="F49" s="84">
        <v>100</v>
      </c>
      <c r="G49" s="84">
        <v>80</v>
      </c>
      <c r="H49" s="81"/>
      <c r="I49" s="87">
        <f t="shared" ref="I49" si="10">+H49/G49*100</f>
        <v>0</v>
      </c>
      <c r="J49" s="7"/>
      <c r="K49" s="8"/>
      <c r="L49" s="64"/>
      <c r="M49" s="59"/>
      <c r="N49" s="64"/>
      <c r="O49" s="59"/>
      <c r="P49" s="64"/>
      <c r="Q49" s="59"/>
      <c r="R49" s="64"/>
      <c r="S49" s="65">
        <f t="shared" si="0"/>
        <v>0</v>
      </c>
      <c r="T49" s="64">
        <f t="shared" si="1"/>
        <v>0</v>
      </c>
      <c r="U49" s="22" t="e">
        <f>+T49/S49*100</f>
        <v>#DIV/0!</v>
      </c>
      <c r="V49" s="38"/>
    </row>
    <row r="50" spans="1:22" ht="23.25" customHeight="1" thickBot="1" x14ac:dyDescent="0.3">
      <c r="A50" s="79"/>
      <c r="B50" s="82"/>
      <c r="C50" s="85"/>
      <c r="D50" s="85"/>
      <c r="E50" s="85"/>
      <c r="F50" s="85"/>
      <c r="G50" s="85"/>
      <c r="H50" s="82"/>
      <c r="I50" s="87"/>
      <c r="J50" s="2"/>
      <c r="K50" s="4"/>
      <c r="L50" s="66"/>
      <c r="M50" s="60"/>
      <c r="N50" s="66"/>
      <c r="O50" s="60"/>
      <c r="P50" s="66"/>
      <c r="Q50" s="60"/>
      <c r="R50" s="66"/>
      <c r="S50" s="65">
        <f t="shared" si="0"/>
        <v>0</v>
      </c>
      <c r="T50" s="64">
        <f t="shared" si="1"/>
        <v>0</v>
      </c>
      <c r="U50" s="22" t="e">
        <f t="shared" si="2"/>
        <v>#DIV/0!</v>
      </c>
      <c r="V50" s="36"/>
    </row>
    <row r="51" spans="1:22" ht="23.25" customHeight="1" thickBot="1" x14ac:dyDescent="0.3">
      <c r="A51" s="79"/>
      <c r="B51" s="82"/>
      <c r="C51" s="85"/>
      <c r="D51" s="85"/>
      <c r="E51" s="85"/>
      <c r="F51" s="85"/>
      <c r="G51" s="85"/>
      <c r="H51" s="82"/>
      <c r="I51" s="87"/>
      <c r="J51" s="2"/>
      <c r="K51" s="4"/>
      <c r="L51" s="66"/>
      <c r="M51" s="60"/>
      <c r="N51" s="66"/>
      <c r="O51" s="60"/>
      <c r="P51" s="66"/>
      <c r="Q51" s="60"/>
      <c r="R51" s="66"/>
      <c r="S51" s="65">
        <f t="shared" si="0"/>
        <v>0</v>
      </c>
      <c r="T51" s="64">
        <f t="shared" si="1"/>
        <v>0</v>
      </c>
      <c r="U51" s="22" t="e">
        <f t="shared" si="2"/>
        <v>#DIV/0!</v>
      </c>
      <c r="V51" s="35"/>
    </row>
    <row r="52" spans="1:22" ht="23.25" customHeight="1" thickBot="1" x14ac:dyDescent="0.3">
      <c r="A52" s="80"/>
      <c r="B52" s="83"/>
      <c r="C52" s="86"/>
      <c r="D52" s="86"/>
      <c r="E52" s="86"/>
      <c r="F52" s="86"/>
      <c r="G52" s="86"/>
      <c r="H52" s="83"/>
      <c r="I52" s="88"/>
      <c r="J52" s="10"/>
      <c r="K52" s="11"/>
      <c r="L52" s="67"/>
      <c r="M52" s="61"/>
      <c r="N52" s="67"/>
      <c r="O52" s="61"/>
      <c r="P52" s="67"/>
      <c r="Q52" s="61"/>
      <c r="R52" s="67"/>
      <c r="S52" s="65">
        <f t="shared" si="0"/>
        <v>0</v>
      </c>
      <c r="T52" s="64">
        <f t="shared" si="1"/>
        <v>0</v>
      </c>
      <c r="U52" s="22" t="e">
        <f t="shared" si="2"/>
        <v>#DIV/0!</v>
      </c>
      <c r="V52" s="39"/>
    </row>
    <row r="53" spans="1:22" ht="23.25" customHeight="1" thickBot="1" x14ac:dyDescent="0.3">
      <c r="A53" s="78">
        <v>10</v>
      </c>
      <c r="B53" s="81" t="s">
        <v>35</v>
      </c>
      <c r="C53" s="84" t="s">
        <v>75</v>
      </c>
      <c r="D53" s="84" t="s">
        <v>76</v>
      </c>
      <c r="E53" s="84">
        <v>0</v>
      </c>
      <c r="F53" s="84">
        <v>100</v>
      </c>
      <c r="G53" s="84">
        <v>0</v>
      </c>
      <c r="H53" s="81"/>
      <c r="I53" s="87" t="e">
        <f t="shared" ref="I53" si="11">+H53/G53*100</f>
        <v>#DIV/0!</v>
      </c>
      <c r="J53" s="7"/>
      <c r="K53" s="8"/>
      <c r="L53" s="64"/>
      <c r="M53" s="59"/>
      <c r="N53" s="64"/>
      <c r="O53" s="59"/>
      <c r="P53" s="64"/>
      <c r="Q53" s="59"/>
      <c r="R53" s="64"/>
      <c r="S53" s="65">
        <f t="shared" si="0"/>
        <v>0</v>
      </c>
      <c r="T53" s="64">
        <f t="shared" si="1"/>
        <v>0</v>
      </c>
      <c r="U53" s="22" t="e">
        <f>+T53/S53*100</f>
        <v>#DIV/0!</v>
      </c>
      <c r="V53" s="38"/>
    </row>
    <row r="54" spans="1:22" ht="23.25" customHeight="1" thickBot="1" x14ac:dyDescent="0.3">
      <c r="A54" s="79"/>
      <c r="B54" s="82"/>
      <c r="C54" s="85"/>
      <c r="D54" s="85"/>
      <c r="E54" s="85"/>
      <c r="F54" s="85"/>
      <c r="G54" s="85"/>
      <c r="H54" s="82"/>
      <c r="I54" s="87"/>
      <c r="J54" s="2"/>
      <c r="K54" s="4"/>
      <c r="L54" s="66"/>
      <c r="M54" s="60"/>
      <c r="N54" s="66"/>
      <c r="O54" s="60"/>
      <c r="P54" s="66"/>
      <c r="Q54" s="60"/>
      <c r="R54" s="66"/>
      <c r="S54" s="65">
        <f t="shared" si="0"/>
        <v>0</v>
      </c>
      <c r="T54" s="64">
        <f t="shared" si="1"/>
        <v>0</v>
      </c>
      <c r="U54" s="22" t="e">
        <f t="shared" si="2"/>
        <v>#DIV/0!</v>
      </c>
      <c r="V54" s="36"/>
    </row>
    <row r="55" spans="1:22" ht="23.25" customHeight="1" thickBot="1" x14ac:dyDescent="0.3">
      <c r="A55" s="79"/>
      <c r="B55" s="82"/>
      <c r="C55" s="85"/>
      <c r="D55" s="85"/>
      <c r="E55" s="85"/>
      <c r="F55" s="85"/>
      <c r="G55" s="85"/>
      <c r="H55" s="82"/>
      <c r="I55" s="87"/>
      <c r="J55" s="2"/>
      <c r="K55" s="4"/>
      <c r="L55" s="66"/>
      <c r="M55" s="60"/>
      <c r="N55" s="66"/>
      <c r="O55" s="60"/>
      <c r="P55" s="66"/>
      <c r="Q55" s="60"/>
      <c r="R55" s="66"/>
      <c r="S55" s="65">
        <f t="shared" si="0"/>
        <v>0</v>
      </c>
      <c r="T55" s="64">
        <f t="shared" si="1"/>
        <v>0</v>
      </c>
      <c r="U55" s="22" t="e">
        <f t="shared" si="2"/>
        <v>#DIV/0!</v>
      </c>
      <c r="V55" s="35"/>
    </row>
    <row r="56" spans="1:22" ht="23.25" customHeight="1" thickBot="1" x14ac:dyDescent="0.3">
      <c r="A56" s="80"/>
      <c r="B56" s="83"/>
      <c r="C56" s="86"/>
      <c r="D56" s="86"/>
      <c r="E56" s="86"/>
      <c r="F56" s="86"/>
      <c r="G56" s="86"/>
      <c r="H56" s="83"/>
      <c r="I56" s="88"/>
      <c r="J56" s="10"/>
      <c r="K56" s="11"/>
      <c r="L56" s="67"/>
      <c r="M56" s="61"/>
      <c r="N56" s="67"/>
      <c r="O56" s="61"/>
      <c r="P56" s="67"/>
      <c r="Q56" s="61"/>
      <c r="R56" s="67"/>
      <c r="S56" s="65">
        <f t="shared" si="0"/>
        <v>0</v>
      </c>
      <c r="T56" s="70">
        <f t="shared" si="1"/>
        <v>0</v>
      </c>
      <c r="U56" s="22" t="e">
        <f t="shared" si="2"/>
        <v>#DIV/0!</v>
      </c>
      <c r="V56" s="39"/>
    </row>
    <row r="57" spans="1:22" ht="23.25" customHeight="1" thickBot="1" x14ac:dyDescent="0.3">
      <c r="A57" s="78">
        <v>13</v>
      </c>
      <c r="B57" s="82"/>
      <c r="C57" s="85"/>
      <c r="D57" s="85"/>
      <c r="E57" s="85"/>
      <c r="F57" s="85"/>
      <c r="G57" s="85"/>
      <c r="H57" s="82"/>
      <c r="I57" s="87" t="e">
        <f>+H57/G57*100</f>
        <v>#DIV/0!</v>
      </c>
      <c r="J57" s="20"/>
      <c r="K57" s="21"/>
      <c r="L57" s="68"/>
      <c r="M57" s="62"/>
      <c r="N57" s="68"/>
      <c r="O57" s="62"/>
      <c r="P57" s="68"/>
      <c r="Q57" s="62"/>
      <c r="R57" s="68"/>
      <c r="S57" s="65">
        <f t="shared" si="0"/>
        <v>0</v>
      </c>
      <c r="T57" s="64">
        <f t="shared" si="1"/>
        <v>0</v>
      </c>
      <c r="U57" s="22" t="e">
        <f>+T57/S57*100</f>
        <v>#DIV/0!</v>
      </c>
      <c r="V57" s="34"/>
    </row>
    <row r="58" spans="1:22" ht="23.25" customHeight="1" x14ac:dyDescent="0.25">
      <c r="A58" s="79"/>
      <c r="B58" s="82"/>
      <c r="C58" s="85"/>
      <c r="D58" s="85"/>
      <c r="E58" s="85"/>
      <c r="F58" s="85"/>
      <c r="G58" s="85"/>
      <c r="H58" s="82"/>
      <c r="I58" s="87"/>
      <c r="J58" s="2"/>
      <c r="K58" s="4"/>
      <c r="L58" s="66"/>
      <c r="M58" s="60"/>
      <c r="N58" s="66"/>
      <c r="O58" s="60"/>
      <c r="P58" s="66"/>
      <c r="Q58" s="60"/>
      <c r="R58" s="66"/>
      <c r="S58" s="65"/>
      <c r="T58" s="66"/>
      <c r="U58" s="22" t="e">
        <f t="shared" ref="U58:U60" si="12">+T58/S58*100</f>
        <v>#DIV/0!</v>
      </c>
      <c r="V58" s="35"/>
    </row>
    <row r="59" spans="1:22" ht="23.25" customHeight="1" x14ac:dyDescent="0.25">
      <c r="A59" s="79"/>
      <c r="B59" s="82"/>
      <c r="C59" s="85"/>
      <c r="D59" s="85"/>
      <c r="E59" s="85"/>
      <c r="F59" s="85"/>
      <c r="G59" s="85"/>
      <c r="H59" s="82"/>
      <c r="I59" s="87"/>
      <c r="J59" s="2"/>
      <c r="K59" s="4"/>
      <c r="L59" s="25"/>
      <c r="M59" s="4"/>
      <c r="N59" s="25"/>
      <c r="O59" s="4"/>
      <c r="P59" s="25"/>
      <c r="Q59" s="4"/>
      <c r="R59" s="25"/>
      <c r="S59" s="5"/>
      <c r="T59" s="25"/>
      <c r="U59" s="22" t="e">
        <f t="shared" si="12"/>
        <v>#DIV/0!</v>
      </c>
      <c r="V59" s="36"/>
    </row>
    <row r="60" spans="1:22" ht="23.25" customHeight="1" thickBot="1" x14ac:dyDescent="0.3">
      <c r="A60" s="80"/>
      <c r="B60" s="83"/>
      <c r="C60" s="86"/>
      <c r="D60" s="86"/>
      <c r="E60" s="86"/>
      <c r="F60" s="86"/>
      <c r="G60" s="86"/>
      <c r="H60" s="83"/>
      <c r="I60" s="88"/>
      <c r="J60" s="10"/>
      <c r="K60" s="11"/>
      <c r="L60" s="26"/>
      <c r="M60" s="11"/>
      <c r="N60" s="26"/>
      <c r="O60" s="11"/>
      <c r="P60" s="26"/>
      <c r="Q60" s="11"/>
      <c r="R60" s="26"/>
      <c r="S60" s="12"/>
      <c r="T60" s="26"/>
      <c r="U60" s="22" t="e">
        <f t="shared" si="12"/>
        <v>#DIV/0!</v>
      </c>
      <c r="V60" s="37"/>
    </row>
    <row r="61" spans="1:22" ht="23.25" customHeight="1" x14ac:dyDescent="0.25">
      <c r="A61" s="78">
        <v>14</v>
      </c>
      <c r="B61" s="81"/>
      <c r="C61" s="84"/>
      <c r="D61" s="84"/>
      <c r="E61" s="84"/>
      <c r="F61" s="84"/>
      <c r="G61" s="84"/>
      <c r="H61" s="81"/>
      <c r="I61" s="87" t="e">
        <f t="shared" ref="I61" si="13">+H61/G61*100</f>
        <v>#DIV/0!</v>
      </c>
      <c r="J61" s="7"/>
      <c r="K61" s="8"/>
      <c r="L61" s="27"/>
      <c r="M61" s="8"/>
      <c r="N61" s="27"/>
      <c r="O61" s="8"/>
      <c r="P61" s="27"/>
      <c r="Q61" s="8"/>
      <c r="R61" s="27"/>
      <c r="S61" s="9"/>
      <c r="T61" s="27"/>
      <c r="U61" s="22" t="e">
        <f>+T61/S61*100</f>
        <v>#DIV/0!</v>
      </c>
      <c r="V61" s="38"/>
    </row>
    <row r="62" spans="1:22" ht="23.25" customHeight="1" x14ac:dyDescent="0.25">
      <c r="A62" s="79"/>
      <c r="B62" s="82"/>
      <c r="C62" s="85"/>
      <c r="D62" s="85"/>
      <c r="E62" s="85"/>
      <c r="F62" s="85"/>
      <c r="G62" s="85"/>
      <c r="H62" s="82"/>
      <c r="I62" s="87"/>
      <c r="J62" s="2"/>
      <c r="K62" s="4"/>
      <c r="L62" s="25"/>
      <c r="M62" s="4"/>
      <c r="N62" s="25"/>
      <c r="O62" s="4"/>
      <c r="P62" s="25"/>
      <c r="Q62" s="4"/>
      <c r="R62" s="25"/>
      <c r="S62" s="5"/>
      <c r="T62" s="25"/>
      <c r="U62" s="22" t="e">
        <f t="shared" ref="U62:U64" si="14">+T62/S62*100</f>
        <v>#DIV/0!</v>
      </c>
      <c r="V62" s="36"/>
    </row>
    <row r="63" spans="1:22" ht="23.25" customHeight="1" x14ac:dyDescent="0.25">
      <c r="A63" s="79"/>
      <c r="B63" s="82"/>
      <c r="C63" s="85"/>
      <c r="D63" s="85"/>
      <c r="E63" s="85"/>
      <c r="F63" s="85"/>
      <c r="G63" s="85"/>
      <c r="H63" s="82"/>
      <c r="I63" s="87"/>
      <c r="J63" s="2"/>
      <c r="K63" s="4"/>
      <c r="L63" s="24"/>
      <c r="M63" s="4"/>
      <c r="N63" s="24"/>
      <c r="O63" s="4"/>
      <c r="P63" s="24"/>
      <c r="Q63" s="4"/>
      <c r="R63" s="24"/>
      <c r="S63" s="5"/>
      <c r="T63" s="24"/>
      <c r="U63" s="22" t="e">
        <f t="shared" si="14"/>
        <v>#DIV/0!</v>
      </c>
      <c r="V63" s="35"/>
    </row>
    <row r="64" spans="1:22" ht="23.25" customHeight="1" thickBot="1" x14ac:dyDescent="0.3">
      <c r="A64" s="80"/>
      <c r="B64" s="83"/>
      <c r="C64" s="86"/>
      <c r="D64" s="86"/>
      <c r="E64" s="86"/>
      <c r="F64" s="86"/>
      <c r="G64" s="86"/>
      <c r="H64" s="83"/>
      <c r="I64" s="88"/>
      <c r="J64" s="10"/>
      <c r="K64" s="11"/>
      <c r="L64" s="28"/>
      <c r="M64" s="11"/>
      <c r="N64" s="28"/>
      <c r="O64" s="11"/>
      <c r="P64" s="28"/>
      <c r="Q64" s="11"/>
      <c r="R64" s="28"/>
      <c r="S64" s="12"/>
      <c r="T64" s="28"/>
      <c r="U64" s="22" t="e">
        <f t="shared" si="14"/>
        <v>#DIV/0!</v>
      </c>
      <c r="V64" s="39"/>
    </row>
    <row r="65" spans="1:22" ht="23.25" customHeight="1" x14ac:dyDescent="0.25">
      <c r="A65" s="78">
        <v>15</v>
      </c>
      <c r="B65" s="81"/>
      <c r="C65" s="84"/>
      <c r="D65" s="84"/>
      <c r="E65" s="84"/>
      <c r="F65" s="84"/>
      <c r="G65" s="84"/>
      <c r="H65" s="81"/>
      <c r="I65" s="87" t="e">
        <f t="shared" ref="I65" si="15">+H65/G65*100</f>
        <v>#DIV/0!</v>
      </c>
      <c r="J65" s="7"/>
      <c r="K65" s="8"/>
      <c r="L65" s="27"/>
      <c r="M65" s="8"/>
      <c r="N65" s="27"/>
      <c r="O65" s="8"/>
      <c r="P65" s="27"/>
      <c r="Q65" s="8"/>
      <c r="R65" s="27"/>
      <c r="S65" s="9"/>
      <c r="T65" s="27"/>
      <c r="U65" s="22" t="e">
        <f>+T65/S65*100</f>
        <v>#DIV/0!</v>
      </c>
      <c r="V65" s="38"/>
    </row>
    <row r="66" spans="1:22" ht="23.25" customHeight="1" x14ac:dyDescent="0.25">
      <c r="A66" s="79"/>
      <c r="B66" s="82"/>
      <c r="C66" s="85"/>
      <c r="D66" s="85"/>
      <c r="E66" s="85"/>
      <c r="F66" s="85"/>
      <c r="G66" s="85"/>
      <c r="H66" s="82"/>
      <c r="I66" s="87"/>
      <c r="J66" s="2"/>
      <c r="K66" s="4"/>
      <c r="L66" s="25"/>
      <c r="M66" s="4"/>
      <c r="N66" s="25"/>
      <c r="O66" s="4"/>
      <c r="P66" s="25"/>
      <c r="Q66" s="4"/>
      <c r="R66" s="25"/>
      <c r="S66" s="5"/>
      <c r="T66" s="25"/>
      <c r="U66" s="22" t="e">
        <f t="shared" ref="U66:U68" si="16">+T66/S66*100</f>
        <v>#DIV/0!</v>
      </c>
      <c r="V66" s="36"/>
    </row>
    <row r="67" spans="1:22" ht="23.25" customHeight="1" x14ac:dyDescent="0.25">
      <c r="A67" s="79"/>
      <c r="B67" s="82"/>
      <c r="C67" s="85"/>
      <c r="D67" s="85"/>
      <c r="E67" s="85"/>
      <c r="F67" s="85"/>
      <c r="G67" s="85"/>
      <c r="H67" s="82"/>
      <c r="I67" s="87"/>
      <c r="J67" s="2"/>
      <c r="K67" s="4"/>
      <c r="L67" s="25"/>
      <c r="M67" s="4"/>
      <c r="N67" s="25"/>
      <c r="O67" s="4"/>
      <c r="P67" s="25"/>
      <c r="Q67" s="4"/>
      <c r="R67" s="25"/>
      <c r="S67" s="5"/>
      <c r="T67" s="25"/>
      <c r="U67" s="22" t="e">
        <f t="shared" si="16"/>
        <v>#DIV/0!</v>
      </c>
      <c r="V67" s="36"/>
    </row>
    <row r="68" spans="1:22" ht="23.25" customHeight="1" thickBot="1" x14ac:dyDescent="0.3">
      <c r="A68" s="80"/>
      <c r="B68" s="83"/>
      <c r="C68" s="86"/>
      <c r="D68" s="86"/>
      <c r="E68" s="86"/>
      <c r="F68" s="86"/>
      <c r="G68" s="86"/>
      <c r="H68" s="83"/>
      <c r="I68" s="88"/>
      <c r="J68" s="10"/>
      <c r="K68" s="11"/>
      <c r="L68" s="26"/>
      <c r="M68" s="11"/>
      <c r="N68" s="26"/>
      <c r="O68" s="11"/>
      <c r="P68" s="26"/>
      <c r="Q68" s="11"/>
      <c r="R68" s="26"/>
      <c r="S68" s="12"/>
      <c r="T68" s="26"/>
      <c r="U68" s="22" t="e">
        <f t="shared" si="16"/>
        <v>#DIV/0!</v>
      </c>
      <c r="V68" s="37"/>
    </row>
    <row r="69" spans="1:22" ht="23.25" customHeight="1" x14ac:dyDescent="0.25">
      <c r="A69" s="78">
        <v>16</v>
      </c>
      <c r="B69" s="81"/>
      <c r="C69" s="84"/>
      <c r="D69" s="84"/>
      <c r="E69" s="84"/>
      <c r="F69" s="84"/>
      <c r="G69" s="84"/>
      <c r="H69" s="81"/>
      <c r="I69" s="87" t="e">
        <f t="shared" ref="I69" si="17">+H69/G69*100</f>
        <v>#DIV/0!</v>
      </c>
      <c r="J69" s="7"/>
      <c r="K69" s="8"/>
      <c r="L69" s="29"/>
      <c r="M69" s="8"/>
      <c r="N69" s="29"/>
      <c r="O69" s="8"/>
      <c r="P69" s="29"/>
      <c r="Q69" s="8"/>
      <c r="R69" s="29"/>
      <c r="S69" s="9"/>
      <c r="T69" s="29"/>
      <c r="U69" s="22" t="e">
        <f>+T69/S69*100</f>
        <v>#DIV/0!</v>
      </c>
      <c r="V69" s="40"/>
    </row>
    <row r="70" spans="1:22" ht="23.25" customHeight="1" x14ac:dyDescent="0.25">
      <c r="A70" s="79"/>
      <c r="B70" s="82"/>
      <c r="C70" s="85"/>
      <c r="D70" s="85"/>
      <c r="E70" s="85"/>
      <c r="F70" s="85"/>
      <c r="G70" s="85"/>
      <c r="H70" s="82"/>
      <c r="I70" s="87"/>
      <c r="J70" s="2"/>
      <c r="K70" s="4"/>
      <c r="L70" s="24"/>
      <c r="M70" s="4"/>
      <c r="N70" s="24"/>
      <c r="O70" s="4"/>
      <c r="P70" s="24"/>
      <c r="Q70" s="4"/>
      <c r="R70" s="24"/>
      <c r="S70" s="5"/>
      <c r="T70" s="24"/>
      <c r="U70" s="22" t="e">
        <f t="shared" ref="U70:U72" si="18">+T70/S70*100</f>
        <v>#DIV/0!</v>
      </c>
      <c r="V70" s="35"/>
    </row>
    <row r="71" spans="1:22" ht="23.25" customHeight="1" x14ac:dyDescent="0.25">
      <c r="A71" s="79"/>
      <c r="B71" s="82"/>
      <c r="C71" s="85"/>
      <c r="D71" s="85"/>
      <c r="E71" s="85"/>
      <c r="F71" s="85"/>
      <c r="G71" s="85"/>
      <c r="H71" s="82"/>
      <c r="I71" s="87"/>
      <c r="J71" s="2"/>
      <c r="K71" s="4"/>
      <c r="L71" s="25"/>
      <c r="M71" s="4"/>
      <c r="N71" s="25"/>
      <c r="O71" s="4"/>
      <c r="P71" s="25"/>
      <c r="Q71" s="4"/>
      <c r="R71" s="25"/>
      <c r="S71" s="5"/>
      <c r="T71" s="25"/>
      <c r="U71" s="22" t="e">
        <f t="shared" si="18"/>
        <v>#DIV/0!</v>
      </c>
      <c r="V71" s="36"/>
    </row>
    <row r="72" spans="1:22" ht="23.25" customHeight="1" thickBot="1" x14ac:dyDescent="0.3">
      <c r="A72" s="80"/>
      <c r="B72" s="83"/>
      <c r="C72" s="86"/>
      <c r="D72" s="86"/>
      <c r="E72" s="86"/>
      <c r="F72" s="86"/>
      <c r="G72" s="86"/>
      <c r="H72" s="83"/>
      <c r="I72" s="88"/>
      <c r="J72" s="10"/>
      <c r="K72" s="11"/>
      <c r="L72" s="26"/>
      <c r="M72" s="11"/>
      <c r="N72" s="26"/>
      <c r="O72" s="11"/>
      <c r="P72" s="26"/>
      <c r="Q72" s="11"/>
      <c r="R72" s="26"/>
      <c r="S72" s="12"/>
      <c r="T72" s="26"/>
      <c r="U72" s="22" t="e">
        <f t="shared" si="18"/>
        <v>#DIV/0!</v>
      </c>
      <c r="V72" s="37"/>
    </row>
    <row r="73" spans="1:22" ht="23.25" customHeight="1" x14ac:dyDescent="0.25">
      <c r="A73" s="78">
        <v>17</v>
      </c>
      <c r="B73" s="81"/>
      <c r="C73" s="84"/>
      <c r="D73" s="84"/>
      <c r="E73" s="84"/>
      <c r="F73" s="84"/>
      <c r="G73" s="84"/>
      <c r="H73" s="81"/>
      <c r="I73" s="87" t="e">
        <f t="shared" ref="I73" si="19">+H73/G73*100</f>
        <v>#DIV/0!</v>
      </c>
      <c r="J73" s="7"/>
      <c r="K73" s="8"/>
      <c r="L73" s="27"/>
      <c r="M73" s="8"/>
      <c r="N73" s="27"/>
      <c r="O73" s="8"/>
      <c r="P73" s="27"/>
      <c r="Q73" s="8"/>
      <c r="R73" s="27"/>
      <c r="S73" s="9"/>
      <c r="T73" s="27"/>
      <c r="U73" s="22" t="e">
        <f>+T73/S73*100</f>
        <v>#DIV/0!</v>
      </c>
      <c r="V73" s="38"/>
    </row>
    <row r="74" spans="1:22" ht="23.25" customHeight="1" x14ac:dyDescent="0.25">
      <c r="A74" s="79"/>
      <c r="B74" s="82"/>
      <c r="C74" s="85"/>
      <c r="D74" s="85"/>
      <c r="E74" s="85"/>
      <c r="F74" s="85"/>
      <c r="G74" s="85"/>
      <c r="H74" s="82"/>
      <c r="I74" s="87"/>
      <c r="J74" s="2"/>
      <c r="K74" s="4"/>
      <c r="L74" s="25"/>
      <c r="M74" s="4"/>
      <c r="N74" s="25"/>
      <c r="O74" s="4"/>
      <c r="P74" s="25"/>
      <c r="Q74" s="4"/>
      <c r="R74" s="25"/>
      <c r="S74" s="5"/>
      <c r="T74" s="25"/>
      <c r="U74" s="22" t="e">
        <f t="shared" ref="U74:U76" si="20">+T74/S74*100</f>
        <v>#DIV/0!</v>
      </c>
      <c r="V74" s="36"/>
    </row>
    <row r="75" spans="1:22" ht="23.25" customHeight="1" x14ac:dyDescent="0.25">
      <c r="A75" s="79"/>
      <c r="B75" s="82"/>
      <c r="C75" s="85"/>
      <c r="D75" s="85"/>
      <c r="E75" s="85"/>
      <c r="F75" s="85"/>
      <c r="G75" s="85"/>
      <c r="H75" s="82"/>
      <c r="I75" s="87"/>
      <c r="J75" s="2"/>
      <c r="K75" s="4"/>
      <c r="L75" s="24"/>
      <c r="M75" s="4"/>
      <c r="N75" s="24"/>
      <c r="O75" s="4"/>
      <c r="P75" s="24"/>
      <c r="Q75" s="4"/>
      <c r="R75" s="24"/>
      <c r="S75" s="5"/>
      <c r="T75" s="24"/>
      <c r="U75" s="22" t="e">
        <f t="shared" si="20"/>
        <v>#DIV/0!</v>
      </c>
      <c r="V75" s="35"/>
    </row>
    <row r="76" spans="1:22" ht="23.25" customHeight="1" thickBot="1" x14ac:dyDescent="0.3">
      <c r="A76" s="80"/>
      <c r="B76" s="83"/>
      <c r="C76" s="86"/>
      <c r="D76" s="86"/>
      <c r="E76" s="86"/>
      <c r="F76" s="86"/>
      <c r="G76" s="86"/>
      <c r="H76" s="83"/>
      <c r="I76" s="88"/>
      <c r="J76" s="10"/>
      <c r="K76" s="11"/>
      <c r="L76" s="28"/>
      <c r="M76" s="11"/>
      <c r="N76" s="28"/>
      <c r="O76" s="11"/>
      <c r="P76" s="28"/>
      <c r="Q76" s="11"/>
      <c r="R76" s="28"/>
      <c r="S76" s="12"/>
      <c r="T76" s="28"/>
      <c r="U76" s="22" t="e">
        <f t="shared" si="20"/>
        <v>#DIV/0!</v>
      </c>
      <c r="V76" s="39"/>
    </row>
    <row r="77" spans="1:22" ht="23.25" customHeight="1" x14ac:dyDescent="0.25">
      <c r="A77" s="78">
        <v>18</v>
      </c>
      <c r="B77" s="81"/>
      <c r="C77" s="84"/>
      <c r="D77" s="84"/>
      <c r="E77" s="84"/>
      <c r="F77" s="84"/>
      <c r="G77" s="84"/>
      <c r="H77" s="81"/>
      <c r="I77" s="87" t="e">
        <f t="shared" ref="I77" si="21">+H77/G77*100</f>
        <v>#DIV/0!</v>
      </c>
      <c r="J77" s="7"/>
      <c r="K77" s="8"/>
      <c r="L77" s="27"/>
      <c r="M77" s="8"/>
      <c r="N77" s="27"/>
      <c r="O77" s="8"/>
      <c r="P77" s="27"/>
      <c r="Q77" s="8"/>
      <c r="R77" s="27"/>
      <c r="S77" s="9"/>
      <c r="T77" s="27"/>
      <c r="U77" s="22" t="e">
        <f>+T77/S77*100</f>
        <v>#DIV/0!</v>
      </c>
      <c r="V77" s="38"/>
    </row>
    <row r="78" spans="1:22" ht="23.25" customHeight="1" x14ac:dyDescent="0.25">
      <c r="A78" s="79"/>
      <c r="B78" s="82"/>
      <c r="C78" s="85"/>
      <c r="D78" s="85"/>
      <c r="E78" s="85"/>
      <c r="F78" s="85"/>
      <c r="G78" s="85"/>
      <c r="H78" s="82"/>
      <c r="I78" s="87"/>
      <c r="J78" s="2"/>
      <c r="K78" s="4"/>
      <c r="L78" s="25"/>
      <c r="M78" s="4"/>
      <c r="N78" s="25"/>
      <c r="O78" s="4"/>
      <c r="P78" s="25"/>
      <c r="Q78" s="4"/>
      <c r="R78" s="25"/>
      <c r="S78" s="5"/>
      <c r="T78" s="25"/>
      <c r="U78" s="22" t="e">
        <f t="shared" ref="U78:U80" si="22">+T78/S78*100</f>
        <v>#DIV/0!</v>
      </c>
      <c r="V78" s="36"/>
    </row>
    <row r="79" spans="1:22" ht="23.25" customHeight="1" x14ac:dyDescent="0.25">
      <c r="A79" s="79"/>
      <c r="B79" s="82"/>
      <c r="C79" s="85"/>
      <c r="D79" s="85"/>
      <c r="E79" s="85"/>
      <c r="F79" s="85"/>
      <c r="G79" s="85"/>
      <c r="H79" s="82"/>
      <c r="I79" s="87"/>
      <c r="J79" s="2"/>
      <c r="K79" s="4"/>
      <c r="L79" s="25"/>
      <c r="M79" s="4"/>
      <c r="N79" s="25"/>
      <c r="O79" s="4"/>
      <c r="P79" s="25"/>
      <c r="Q79" s="4"/>
      <c r="R79" s="25"/>
      <c r="S79" s="5"/>
      <c r="T79" s="25"/>
      <c r="U79" s="22" t="e">
        <f t="shared" si="22"/>
        <v>#DIV/0!</v>
      </c>
      <c r="V79" s="36"/>
    </row>
    <row r="80" spans="1:22" ht="23.25" customHeight="1" thickBot="1" x14ac:dyDescent="0.3">
      <c r="A80" s="80"/>
      <c r="B80" s="83"/>
      <c r="C80" s="86"/>
      <c r="D80" s="86"/>
      <c r="E80" s="86"/>
      <c r="F80" s="86"/>
      <c r="G80" s="86"/>
      <c r="H80" s="83"/>
      <c r="I80" s="88"/>
      <c r="J80" s="10"/>
      <c r="K80" s="11"/>
      <c r="L80" s="26"/>
      <c r="M80" s="11"/>
      <c r="N80" s="26"/>
      <c r="O80" s="11"/>
      <c r="P80" s="26"/>
      <c r="Q80" s="11"/>
      <c r="R80" s="26"/>
      <c r="S80" s="12"/>
      <c r="T80" s="26"/>
      <c r="U80" s="22" t="e">
        <f t="shared" si="22"/>
        <v>#DIV/0!</v>
      </c>
      <c r="V80" s="37"/>
    </row>
    <row r="81" spans="1:22" ht="23.25" customHeight="1" x14ac:dyDescent="0.25">
      <c r="A81" s="78">
        <v>19</v>
      </c>
      <c r="B81" s="81"/>
      <c r="C81" s="84"/>
      <c r="D81" s="84"/>
      <c r="E81" s="84"/>
      <c r="F81" s="84"/>
      <c r="G81" s="84"/>
      <c r="H81" s="81"/>
      <c r="I81" s="87" t="e">
        <f t="shared" ref="I81" si="23">+H81/G81*100</f>
        <v>#DIV/0!</v>
      </c>
      <c r="J81" s="7"/>
      <c r="K81" s="8"/>
      <c r="L81" s="29"/>
      <c r="M81" s="8"/>
      <c r="N81" s="29"/>
      <c r="O81" s="8"/>
      <c r="P81" s="29"/>
      <c r="Q81" s="8"/>
      <c r="R81" s="29"/>
      <c r="S81" s="9"/>
      <c r="T81" s="29"/>
      <c r="U81" s="22" t="e">
        <f>+T81/S81*100</f>
        <v>#DIV/0!</v>
      </c>
      <c r="V81" s="40"/>
    </row>
    <row r="82" spans="1:22" ht="23.25" customHeight="1" x14ac:dyDescent="0.25">
      <c r="A82" s="79"/>
      <c r="B82" s="82"/>
      <c r="C82" s="85"/>
      <c r="D82" s="85"/>
      <c r="E82" s="85"/>
      <c r="F82" s="85"/>
      <c r="G82" s="85"/>
      <c r="H82" s="82"/>
      <c r="I82" s="87"/>
      <c r="J82" s="2"/>
      <c r="K82" s="4"/>
      <c r="L82" s="24"/>
      <c r="M82" s="4"/>
      <c r="N82" s="24"/>
      <c r="O82" s="4"/>
      <c r="P82" s="24"/>
      <c r="Q82" s="4"/>
      <c r="R82" s="24"/>
      <c r="S82" s="5"/>
      <c r="T82" s="24"/>
      <c r="U82" s="22" t="e">
        <f t="shared" ref="U82:U84" si="24">+T82/S82*100</f>
        <v>#DIV/0!</v>
      </c>
      <c r="V82" s="35"/>
    </row>
    <row r="83" spans="1:22" ht="23.25" customHeight="1" x14ac:dyDescent="0.25">
      <c r="A83" s="79"/>
      <c r="B83" s="82"/>
      <c r="C83" s="85"/>
      <c r="D83" s="85"/>
      <c r="E83" s="85"/>
      <c r="F83" s="85"/>
      <c r="G83" s="85"/>
      <c r="H83" s="82"/>
      <c r="I83" s="87"/>
      <c r="J83" s="2"/>
      <c r="K83" s="4"/>
      <c r="L83" s="25"/>
      <c r="M83" s="4"/>
      <c r="N83" s="25"/>
      <c r="O83" s="4"/>
      <c r="P83" s="25"/>
      <c r="Q83" s="4"/>
      <c r="R83" s="25"/>
      <c r="S83" s="5"/>
      <c r="T83" s="25"/>
      <c r="U83" s="22" t="e">
        <f t="shared" si="24"/>
        <v>#DIV/0!</v>
      </c>
      <c r="V83" s="36"/>
    </row>
    <row r="84" spans="1:22" ht="23.25" customHeight="1" thickBot="1" x14ac:dyDescent="0.3">
      <c r="A84" s="80"/>
      <c r="B84" s="83"/>
      <c r="C84" s="86"/>
      <c r="D84" s="86"/>
      <c r="E84" s="86"/>
      <c r="F84" s="86"/>
      <c r="G84" s="86"/>
      <c r="H84" s="83"/>
      <c r="I84" s="88"/>
      <c r="J84" s="10"/>
      <c r="K84" s="11"/>
      <c r="L84" s="26"/>
      <c r="M84" s="11"/>
      <c r="N84" s="26"/>
      <c r="O84" s="11"/>
      <c r="P84" s="26"/>
      <c r="Q84" s="11"/>
      <c r="R84" s="26"/>
      <c r="S84" s="12"/>
      <c r="T84" s="26"/>
      <c r="U84" s="22" t="e">
        <f t="shared" si="24"/>
        <v>#DIV/0!</v>
      </c>
      <c r="V84" s="37"/>
    </row>
    <row r="85" spans="1:22" ht="23.25" customHeight="1" x14ac:dyDescent="0.25">
      <c r="A85" s="78">
        <v>20</v>
      </c>
      <c r="B85" s="81"/>
      <c r="C85" s="84"/>
      <c r="D85" s="84"/>
      <c r="E85" s="84"/>
      <c r="F85" s="84"/>
      <c r="G85" s="84"/>
      <c r="H85" s="81"/>
      <c r="I85" s="87" t="e">
        <f t="shared" ref="I85" si="25">+H85/G85*100</f>
        <v>#DIV/0!</v>
      </c>
      <c r="J85" s="7"/>
      <c r="K85" s="8"/>
      <c r="L85" s="27"/>
      <c r="M85" s="8"/>
      <c r="N85" s="27"/>
      <c r="O85" s="8"/>
      <c r="P85" s="27"/>
      <c r="Q85" s="8"/>
      <c r="R85" s="27"/>
      <c r="S85" s="9"/>
      <c r="T85" s="27"/>
      <c r="U85" s="22" t="e">
        <f>+T85/S85*100</f>
        <v>#DIV/0!</v>
      </c>
      <c r="V85" s="38"/>
    </row>
    <row r="86" spans="1:22" ht="23.25" customHeight="1" x14ac:dyDescent="0.25">
      <c r="A86" s="79"/>
      <c r="B86" s="82"/>
      <c r="C86" s="85"/>
      <c r="D86" s="85"/>
      <c r="E86" s="85"/>
      <c r="F86" s="85"/>
      <c r="G86" s="85"/>
      <c r="H86" s="82"/>
      <c r="I86" s="87"/>
      <c r="J86" s="2"/>
      <c r="K86" s="4"/>
      <c r="L86" s="25"/>
      <c r="M86" s="4"/>
      <c r="N86" s="25"/>
      <c r="O86" s="4"/>
      <c r="P86" s="25"/>
      <c r="Q86" s="4"/>
      <c r="R86" s="25"/>
      <c r="S86" s="5"/>
      <c r="T86" s="25"/>
      <c r="U86" s="22" t="e">
        <f t="shared" ref="U86:U88" si="26">+T86/S86*100</f>
        <v>#DIV/0!</v>
      </c>
      <c r="V86" s="36"/>
    </row>
    <row r="87" spans="1:22" ht="23.25" customHeight="1" x14ac:dyDescent="0.25">
      <c r="A87" s="79"/>
      <c r="B87" s="82"/>
      <c r="C87" s="85"/>
      <c r="D87" s="85"/>
      <c r="E87" s="85"/>
      <c r="F87" s="85"/>
      <c r="G87" s="85"/>
      <c r="H87" s="82"/>
      <c r="I87" s="87"/>
      <c r="J87" s="2"/>
      <c r="K87" s="4"/>
      <c r="L87" s="24"/>
      <c r="M87" s="4"/>
      <c r="N87" s="24"/>
      <c r="O87" s="4"/>
      <c r="P87" s="24"/>
      <c r="Q87" s="4"/>
      <c r="R87" s="24"/>
      <c r="S87" s="5"/>
      <c r="T87" s="24"/>
      <c r="U87" s="22" t="e">
        <f t="shared" si="26"/>
        <v>#DIV/0!</v>
      </c>
      <c r="V87" s="35"/>
    </row>
    <row r="88" spans="1:22" ht="23.25" customHeight="1" thickBot="1" x14ac:dyDescent="0.3">
      <c r="A88" s="80"/>
      <c r="B88" s="83"/>
      <c r="C88" s="86"/>
      <c r="D88" s="86"/>
      <c r="E88" s="86"/>
      <c r="F88" s="86"/>
      <c r="G88" s="86"/>
      <c r="H88" s="83"/>
      <c r="I88" s="88"/>
      <c r="J88" s="10"/>
      <c r="K88" s="11"/>
      <c r="L88" s="28"/>
      <c r="M88" s="11"/>
      <c r="N88" s="28"/>
      <c r="O88" s="11"/>
      <c r="P88" s="28"/>
      <c r="Q88" s="11"/>
      <c r="R88" s="28"/>
      <c r="S88" s="12"/>
      <c r="T88" s="28"/>
      <c r="U88" s="22" t="e">
        <f t="shared" si="26"/>
        <v>#DIV/0!</v>
      </c>
      <c r="V88" s="39"/>
    </row>
    <row r="89" spans="1:22" ht="23.25" customHeight="1" x14ac:dyDescent="0.25">
      <c r="A89" s="78">
        <v>21</v>
      </c>
      <c r="B89" s="81"/>
      <c r="C89" s="84"/>
      <c r="D89" s="84"/>
      <c r="E89" s="84"/>
      <c r="F89" s="84"/>
      <c r="G89" s="84"/>
      <c r="H89" s="81"/>
      <c r="I89" s="87" t="e">
        <f t="shared" ref="I89" si="27">+H89/G89*100</f>
        <v>#DIV/0!</v>
      </c>
      <c r="J89" s="7"/>
      <c r="K89" s="8"/>
      <c r="L89" s="27"/>
      <c r="M89" s="8"/>
      <c r="N89" s="27"/>
      <c r="O89" s="8"/>
      <c r="P89" s="27"/>
      <c r="Q89" s="8"/>
      <c r="R89" s="27"/>
      <c r="S89" s="9"/>
      <c r="T89" s="27"/>
      <c r="U89" s="22" t="e">
        <f>+T89/S89*100</f>
        <v>#DIV/0!</v>
      </c>
      <c r="V89" s="38"/>
    </row>
    <row r="90" spans="1:22" ht="23.25" customHeight="1" x14ac:dyDescent="0.25">
      <c r="A90" s="79"/>
      <c r="B90" s="82"/>
      <c r="C90" s="85"/>
      <c r="D90" s="85"/>
      <c r="E90" s="85"/>
      <c r="F90" s="85"/>
      <c r="G90" s="85"/>
      <c r="H90" s="82"/>
      <c r="I90" s="87"/>
      <c r="J90" s="2"/>
      <c r="K90" s="4"/>
      <c r="L90" s="25"/>
      <c r="M90" s="4"/>
      <c r="N90" s="25"/>
      <c r="O90" s="4"/>
      <c r="P90" s="25"/>
      <c r="Q90" s="4"/>
      <c r="R90" s="25"/>
      <c r="S90" s="5"/>
      <c r="T90" s="25"/>
      <c r="U90" s="22" t="e">
        <f t="shared" ref="U90:U92" si="28">+T90/S90*100</f>
        <v>#DIV/0!</v>
      </c>
      <c r="V90" s="36"/>
    </row>
    <row r="91" spans="1:22" ht="23.25" customHeight="1" x14ac:dyDescent="0.25">
      <c r="A91" s="79"/>
      <c r="B91" s="82"/>
      <c r="C91" s="85"/>
      <c r="D91" s="85"/>
      <c r="E91" s="85"/>
      <c r="F91" s="85"/>
      <c r="G91" s="85"/>
      <c r="H91" s="82"/>
      <c r="I91" s="87"/>
      <c r="J91" s="2"/>
      <c r="K91" s="4"/>
      <c r="L91" s="25"/>
      <c r="M91" s="4"/>
      <c r="N91" s="25"/>
      <c r="O91" s="4"/>
      <c r="P91" s="25"/>
      <c r="Q91" s="4"/>
      <c r="R91" s="25"/>
      <c r="S91" s="5"/>
      <c r="T91" s="25"/>
      <c r="U91" s="22" t="e">
        <f t="shared" si="28"/>
        <v>#DIV/0!</v>
      </c>
      <c r="V91" s="36"/>
    </row>
    <row r="92" spans="1:22" ht="23.25" customHeight="1" thickBot="1" x14ac:dyDescent="0.3">
      <c r="A92" s="80"/>
      <c r="B92" s="83"/>
      <c r="C92" s="86"/>
      <c r="D92" s="86"/>
      <c r="E92" s="86"/>
      <c r="F92" s="86"/>
      <c r="G92" s="86"/>
      <c r="H92" s="83"/>
      <c r="I92" s="88"/>
      <c r="J92" s="10"/>
      <c r="K92" s="11"/>
      <c r="L92" s="26"/>
      <c r="M92" s="11"/>
      <c r="N92" s="26"/>
      <c r="O92" s="11"/>
      <c r="P92" s="26"/>
      <c r="Q92" s="11"/>
      <c r="R92" s="26"/>
      <c r="S92" s="12"/>
      <c r="T92" s="26"/>
      <c r="U92" s="22" t="e">
        <f t="shared" si="28"/>
        <v>#DIV/0!</v>
      </c>
      <c r="V92" s="37"/>
    </row>
    <row r="93" spans="1:22" ht="23.25" customHeight="1" x14ac:dyDescent="0.25">
      <c r="A93" s="78">
        <v>22</v>
      </c>
      <c r="B93" s="81"/>
      <c r="C93" s="84"/>
      <c r="D93" s="84"/>
      <c r="E93" s="84"/>
      <c r="F93" s="84"/>
      <c r="G93" s="84"/>
      <c r="H93" s="81"/>
      <c r="I93" s="87" t="e">
        <f t="shared" ref="I93" si="29">+H93/G93*100</f>
        <v>#DIV/0!</v>
      </c>
      <c r="J93" s="7"/>
      <c r="K93" s="8"/>
      <c r="L93" s="29"/>
      <c r="M93" s="8"/>
      <c r="N93" s="29"/>
      <c r="O93" s="8"/>
      <c r="P93" s="29"/>
      <c r="Q93" s="8"/>
      <c r="R93" s="29"/>
      <c r="S93" s="9"/>
      <c r="T93" s="29"/>
      <c r="U93" s="22" t="e">
        <f>+T93/S93*100</f>
        <v>#DIV/0!</v>
      </c>
      <c r="V93" s="40"/>
    </row>
    <row r="94" spans="1:22" ht="23.25" customHeight="1" x14ac:dyDescent="0.25">
      <c r="A94" s="79"/>
      <c r="B94" s="82"/>
      <c r="C94" s="85"/>
      <c r="D94" s="85"/>
      <c r="E94" s="85"/>
      <c r="F94" s="85"/>
      <c r="G94" s="85"/>
      <c r="H94" s="82"/>
      <c r="I94" s="87"/>
      <c r="J94" s="2"/>
      <c r="K94" s="4"/>
      <c r="L94" s="24"/>
      <c r="M94" s="4"/>
      <c r="N94" s="24"/>
      <c r="O94" s="4"/>
      <c r="P94" s="24"/>
      <c r="Q94" s="4"/>
      <c r="R94" s="24"/>
      <c r="S94" s="5"/>
      <c r="T94" s="24"/>
      <c r="U94" s="22" t="e">
        <f t="shared" ref="U94:U96" si="30">+T94/S94*100</f>
        <v>#DIV/0!</v>
      </c>
      <c r="V94" s="35"/>
    </row>
    <row r="95" spans="1:22" ht="23.25" customHeight="1" x14ac:dyDescent="0.25">
      <c r="A95" s="79"/>
      <c r="B95" s="82"/>
      <c r="C95" s="85"/>
      <c r="D95" s="85"/>
      <c r="E95" s="85"/>
      <c r="F95" s="85"/>
      <c r="G95" s="85"/>
      <c r="H95" s="82"/>
      <c r="I95" s="87"/>
      <c r="J95" s="2"/>
      <c r="K95" s="4"/>
      <c r="L95" s="25"/>
      <c r="M95" s="4"/>
      <c r="N95" s="25"/>
      <c r="O95" s="4"/>
      <c r="P95" s="25"/>
      <c r="Q95" s="4"/>
      <c r="R95" s="25"/>
      <c r="S95" s="5"/>
      <c r="T95" s="25"/>
      <c r="U95" s="22" t="e">
        <f t="shared" si="30"/>
        <v>#DIV/0!</v>
      </c>
      <c r="V95" s="36"/>
    </row>
    <row r="96" spans="1:22" ht="23.25" customHeight="1" thickBot="1" x14ac:dyDescent="0.3">
      <c r="A96" s="80"/>
      <c r="B96" s="83"/>
      <c r="C96" s="86"/>
      <c r="D96" s="86"/>
      <c r="E96" s="86"/>
      <c r="F96" s="86"/>
      <c r="G96" s="86"/>
      <c r="H96" s="83"/>
      <c r="I96" s="88"/>
      <c r="J96" s="10"/>
      <c r="K96" s="11"/>
      <c r="L96" s="26"/>
      <c r="M96" s="11"/>
      <c r="N96" s="26"/>
      <c r="O96" s="11"/>
      <c r="P96" s="26"/>
      <c r="Q96" s="11"/>
      <c r="R96" s="26"/>
      <c r="S96" s="12"/>
      <c r="T96" s="26"/>
      <c r="U96" s="22" t="e">
        <f t="shared" si="30"/>
        <v>#DIV/0!</v>
      </c>
      <c r="V96" s="37"/>
    </row>
    <row r="97" spans="1:22" ht="23.25" customHeight="1" x14ac:dyDescent="0.25">
      <c r="A97" s="78">
        <v>23</v>
      </c>
      <c r="B97" s="81"/>
      <c r="C97" s="84"/>
      <c r="D97" s="84"/>
      <c r="E97" s="84"/>
      <c r="F97" s="84"/>
      <c r="G97" s="84"/>
      <c r="H97" s="81"/>
      <c r="I97" s="87" t="e">
        <f t="shared" ref="I97" si="31">+H97/G97*100</f>
        <v>#DIV/0!</v>
      </c>
      <c r="J97" s="7"/>
      <c r="K97" s="8"/>
      <c r="L97" s="27"/>
      <c r="M97" s="8"/>
      <c r="N97" s="27"/>
      <c r="O97" s="8"/>
      <c r="P97" s="27"/>
      <c r="Q97" s="8"/>
      <c r="R97" s="27"/>
      <c r="S97" s="9"/>
      <c r="T97" s="27"/>
      <c r="U97" s="22" t="e">
        <f>+T97/S97*100</f>
        <v>#DIV/0!</v>
      </c>
      <c r="V97" s="38"/>
    </row>
    <row r="98" spans="1:22" ht="23.25" customHeight="1" x14ac:dyDescent="0.25">
      <c r="A98" s="79"/>
      <c r="B98" s="82"/>
      <c r="C98" s="85"/>
      <c r="D98" s="85"/>
      <c r="E98" s="85"/>
      <c r="F98" s="85"/>
      <c r="G98" s="85"/>
      <c r="H98" s="82"/>
      <c r="I98" s="87"/>
      <c r="J98" s="2"/>
      <c r="K98" s="4"/>
      <c r="L98" s="25"/>
      <c r="M98" s="4"/>
      <c r="N98" s="25"/>
      <c r="O98" s="4"/>
      <c r="P98" s="25"/>
      <c r="Q98" s="4"/>
      <c r="R98" s="25"/>
      <c r="S98" s="5"/>
      <c r="T98" s="25"/>
      <c r="U98" s="22" t="e">
        <f t="shared" ref="U98:U100" si="32">+T98/S98*100</f>
        <v>#DIV/0!</v>
      </c>
      <c r="V98" s="36"/>
    </row>
    <row r="99" spans="1:22" ht="23.25" customHeight="1" x14ac:dyDescent="0.25">
      <c r="A99" s="79"/>
      <c r="B99" s="82"/>
      <c r="C99" s="85"/>
      <c r="D99" s="85"/>
      <c r="E99" s="85"/>
      <c r="F99" s="85"/>
      <c r="G99" s="85"/>
      <c r="H99" s="82"/>
      <c r="I99" s="87"/>
      <c r="J99" s="2"/>
      <c r="K99" s="4"/>
      <c r="L99" s="24"/>
      <c r="M99" s="4"/>
      <c r="N99" s="24"/>
      <c r="O99" s="4"/>
      <c r="P99" s="24"/>
      <c r="Q99" s="4"/>
      <c r="R99" s="24"/>
      <c r="S99" s="5"/>
      <c r="T99" s="24"/>
      <c r="U99" s="22" t="e">
        <f t="shared" si="32"/>
        <v>#DIV/0!</v>
      </c>
      <c r="V99" s="35"/>
    </row>
    <row r="100" spans="1:22" ht="23.25" customHeight="1" thickBot="1" x14ac:dyDescent="0.3">
      <c r="A100" s="80"/>
      <c r="B100" s="83"/>
      <c r="C100" s="86"/>
      <c r="D100" s="86"/>
      <c r="E100" s="86"/>
      <c r="F100" s="86"/>
      <c r="G100" s="86"/>
      <c r="H100" s="83"/>
      <c r="I100" s="88"/>
      <c r="J100" s="10"/>
      <c r="K100" s="11"/>
      <c r="L100" s="28"/>
      <c r="M100" s="11"/>
      <c r="N100" s="28"/>
      <c r="O100" s="11"/>
      <c r="P100" s="28"/>
      <c r="Q100" s="11"/>
      <c r="R100" s="28"/>
      <c r="S100" s="12"/>
      <c r="T100" s="28"/>
      <c r="U100" s="22" t="e">
        <f t="shared" si="32"/>
        <v>#DIV/0!</v>
      </c>
      <c r="V100" s="39"/>
    </row>
    <row r="101" spans="1:22" ht="23.25" customHeight="1" x14ac:dyDescent="0.25">
      <c r="A101" s="78">
        <v>24</v>
      </c>
      <c r="B101" s="81"/>
      <c r="C101" s="84"/>
      <c r="D101" s="84"/>
      <c r="E101" s="84"/>
      <c r="F101" s="84"/>
      <c r="G101" s="84"/>
      <c r="H101" s="81"/>
      <c r="I101" s="87" t="e">
        <f t="shared" ref="I101" si="33">+H101/G101*100</f>
        <v>#DIV/0!</v>
      </c>
      <c r="J101" s="7"/>
      <c r="K101" s="8"/>
      <c r="L101" s="27"/>
      <c r="M101" s="8"/>
      <c r="N101" s="27"/>
      <c r="O101" s="8"/>
      <c r="P101" s="27"/>
      <c r="Q101" s="8"/>
      <c r="R101" s="27"/>
      <c r="S101" s="9"/>
      <c r="T101" s="27"/>
      <c r="U101" s="22" t="e">
        <f>+T101/S101*100</f>
        <v>#DIV/0!</v>
      </c>
      <c r="V101" s="38"/>
    </row>
    <row r="102" spans="1:22" ht="23.25" customHeight="1" x14ac:dyDescent="0.25">
      <c r="A102" s="79"/>
      <c r="B102" s="82"/>
      <c r="C102" s="85"/>
      <c r="D102" s="85"/>
      <c r="E102" s="85"/>
      <c r="F102" s="85"/>
      <c r="G102" s="85"/>
      <c r="H102" s="82"/>
      <c r="I102" s="87"/>
      <c r="J102" s="2"/>
      <c r="K102" s="4"/>
      <c r="L102" s="25"/>
      <c r="M102" s="4"/>
      <c r="N102" s="25"/>
      <c r="O102" s="4"/>
      <c r="P102" s="25"/>
      <c r="Q102" s="4"/>
      <c r="R102" s="25"/>
      <c r="S102" s="5"/>
      <c r="T102" s="25"/>
      <c r="U102" s="22" t="e">
        <f t="shared" ref="U102:U104" si="34">+T102/S102*100</f>
        <v>#DIV/0!</v>
      </c>
      <c r="V102" s="36"/>
    </row>
    <row r="103" spans="1:22" ht="23.25" customHeight="1" x14ac:dyDescent="0.25">
      <c r="A103" s="79"/>
      <c r="B103" s="82"/>
      <c r="C103" s="85"/>
      <c r="D103" s="85"/>
      <c r="E103" s="85"/>
      <c r="F103" s="85"/>
      <c r="G103" s="85"/>
      <c r="H103" s="82"/>
      <c r="I103" s="87"/>
      <c r="J103" s="2"/>
      <c r="K103" s="4"/>
      <c r="L103" s="24"/>
      <c r="M103" s="4"/>
      <c r="N103" s="24"/>
      <c r="O103" s="4"/>
      <c r="P103" s="24"/>
      <c r="Q103" s="4"/>
      <c r="R103" s="24"/>
      <c r="S103" s="5"/>
      <c r="T103" s="24"/>
      <c r="U103" s="22" t="e">
        <f t="shared" si="34"/>
        <v>#DIV/0!</v>
      </c>
      <c r="V103" s="35"/>
    </row>
    <row r="104" spans="1:22" ht="23.25" customHeight="1" thickBot="1" x14ac:dyDescent="0.3">
      <c r="A104" s="80"/>
      <c r="B104" s="83"/>
      <c r="C104" s="86"/>
      <c r="D104" s="86"/>
      <c r="E104" s="86"/>
      <c r="F104" s="86"/>
      <c r="G104" s="86"/>
      <c r="H104" s="83"/>
      <c r="I104" s="88"/>
      <c r="J104" s="10"/>
      <c r="K104" s="11"/>
      <c r="L104" s="28"/>
      <c r="M104" s="11"/>
      <c r="N104" s="28"/>
      <c r="O104" s="11"/>
      <c r="P104" s="28"/>
      <c r="Q104" s="11"/>
      <c r="R104" s="28"/>
      <c r="S104" s="12"/>
      <c r="T104" s="28"/>
      <c r="U104" s="22" t="e">
        <f t="shared" si="34"/>
        <v>#DIV/0!</v>
      </c>
      <c r="V104" s="39"/>
    </row>
    <row r="105" spans="1:22" ht="23.25" customHeight="1" thickBot="1" x14ac:dyDescent="0.35">
      <c r="A105" s="107" t="s">
        <v>9</v>
      </c>
      <c r="B105" s="108"/>
      <c r="C105" s="108"/>
      <c r="D105" s="108"/>
      <c r="E105" s="108"/>
      <c r="F105" s="108"/>
      <c r="G105" s="108"/>
      <c r="H105" s="108"/>
      <c r="I105" s="13" t="e">
        <f>+SUM(I10:I104)/(COUNT(I10:I104))</f>
        <v>#DIV/0!</v>
      </c>
      <c r="J105" s="14"/>
      <c r="K105" s="112" t="s">
        <v>10</v>
      </c>
      <c r="L105" s="113"/>
      <c r="M105" s="113"/>
      <c r="N105" s="113"/>
      <c r="O105" s="113"/>
      <c r="P105" s="113"/>
      <c r="Q105" s="113"/>
      <c r="R105" s="113"/>
      <c r="S105" s="15">
        <f>SUM(S10:S56)</f>
        <v>650505769</v>
      </c>
      <c r="T105" s="15">
        <f>SUM(T10:T56)</f>
        <v>582123041</v>
      </c>
      <c r="U105" s="13" t="e">
        <f>+SUM(U10:U104)/(COUNT(U10:U104))</f>
        <v>#DIV/0!</v>
      </c>
      <c r="V105" s="41"/>
    </row>
    <row r="106" spans="1:22" ht="14.25" customHeight="1" x14ac:dyDescent="0.35">
      <c r="A106" s="95"/>
      <c r="B106" s="95"/>
      <c r="C106" s="95"/>
      <c r="D106" s="95"/>
      <c r="E106" s="95"/>
      <c r="F106" s="95"/>
      <c r="G106" s="95"/>
      <c r="H106" s="95"/>
      <c r="I106" s="95"/>
      <c r="J106" s="95"/>
      <c r="K106" s="95"/>
      <c r="L106" s="95"/>
      <c r="M106" s="95"/>
      <c r="N106" s="95"/>
      <c r="O106" s="95"/>
      <c r="P106" s="95"/>
      <c r="Q106" s="95"/>
      <c r="R106" s="95"/>
      <c r="S106" s="95"/>
      <c r="T106" s="95"/>
      <c r="U106" s="95"/>
    </row>
    <row r="107" spans="1:22" x14ac:dyDescent="0.25">
      <c r="C107" s="6" t="s">
        <v>11</v>
      </c>
      <c r="D107" s="77"/>
      <c r="E107" s="77"/>
      <c r="F107" s="77"/>
      <c r="G107" s="77"/>
      <c r="H107" s="77"/>
      <c r="I107" s="77"/>
      <c r="J107" s="32"/>
      <c r="K107" s="104" t="s">
        <v>12</v>
      </c>
      <c r="L107" s="104"/>
      <c r="M107" s="104"/>
      <c r="N107" s="104"/>
      <c r="O107" s="104" t="s">
        <v>28</v>
      </c>
      <c r="P107" s="104"/>
      <c r="Q107" s="104"/>
      <c r="R107" s="104"/>
      <c r="S107" s="104"/>
      <c r="T107" s="104"/>
      <c r="U107" s="90"/>
    </row>
    <row r="108" spans="1:22" x14ac:dyDescent="0.25">
      <c r="C108" s="6" t="s">
        <v>13</v>
      </c>
      <c r="D108" s="77"/>
      <c r="E108" s="77"/>
      <c r="F108" s="77"/>
      <c r="G108" s="77"/>
      <c r="H108" s="77"/>
      <c r="I108" s="77"/>
      <c r="J108" s="30"/>
      <c r="K108" s="77" t="s">
        <v>13</v>
      </c>
      <c r="L108" s="77"/>
      <c r="M108" s="77"/>
      <c r="N108" s="77"/>
      <c r="O108" s="89" t="s">
        <v>29</v>
      </c>
      <c r="P108" s="89"/>
      <c r="Q108" s="89"/>
      <c r="R108" s="89"/>
      <c r="S108" s="89"/>
      <c r="T108" s="89"/>
      <c r="U108" s="90"/>
    </row>
    <row r="109" spans="1:22" x14ac:dyDescent="0.25">
      <c r="C109" s="6" t="s">
        <v>14</v>
      </c>
      <c r="D109" s="77"/>
      <c r="E109" s="77"/>
      <c r="F109" s="77"/>
      <c r="G109" s="77"/>
      <c r="H109" s="77"/>
      <c r="I109" s="77"/>
      <c r="J109" s="31"/>
      <c r="K109" s="77" t="s">
        <v>14</v>
      </c>
      <c r="L109" s="77"/>
      <c r="M109" s="77"/>
      <c r="N109" s="77"/>
      <c r="O109" s="89"/>
      <c r="P109" s="89"/>
      <c r="Q109" s="89"/>
      <c r="R109" s="89"/>
      <c r="S109" s="89"/>
      <c r="T109" s="89"/>
      <c r="U109" s="90"/>
    </row>
  </sheetData>
  <mergeCells count="238">
    <mergeCell ref="V7:V9"/>
    <mergeCell ref="A1:V1"/>
    <mergeCell ref="A2:V2"/>
    <mergeCell ref="Q4:V4"/>
    <mergeCell ref="M5:V5"/>
    <mergeCell ref="I14:I22"/>
    <mergeCell ref="E23:E25"/>
    <mergeCell ref="F23:F25"/>
    <mergeCell ref="G23:G25"/>
    <mergeCell ref="H23:H25"/>
    <mergeCell ref="I23:I25"/>
    <mergeCell ref="F14:F22"/>
    <mergeCell ref="G4:L4"/>
    <mergeCell ref="A4:F4"/>
    <mergeCell ref="A5:L5"/>
    <mergeCell ref="M4:P4"/>
    <mergeCell ref="A6:U6"/>
    <mergeCell ref="J7:J9"/>
    <mergeCell ref="E10:E13"/>
    <mergeCell ref="F10:F13"/>
    <mergeCell ref="G10:G13"/>
    <mergeCell ref="H10:H13"/>
    <mergeCell ref="I10:I13"/>
    <mergeCell ref="G7:G9"/>
    <mergeCell ref="K105:R105"/>
    <mergeCell ref="I49:I52"/>
    <mergeCell ref="A49:A52"/>
    <mergeCell ref="B49:B52"/>
    <mergeCell ref="C49:C52"/>
    <mergeCell ref="D49:D52"/>
    <mergeCell ref="E49:E52"/>
    <mergeCell ref="F49:F52"/>
    <mergeCell ref="G49:G52"/>
    <mergeCell ref="H49:H52"/>
    <mergeCell ref="B57:B60"/>
    <mergeCell ref="C57:C60"/>
    <mergeCell ref="D57:D60"/>
    <mergeCell ref="E57:E60"/>
    <mergeCell ref="F57:F60"/>
    <mergeCell ref="G57:G60"/>
    <mergeCell ref="H57:H60"/>
    <mergeCell ref="I57:I60"/>
    <mergeCell ref="A53:A56"/>
    <mergeCell ref="D53:D56"/>
    <mergeCell ref="I53:I56"/>
    <mergeCell ref="E53:E56"/>
    <mergeCell ref="F53:F56"/>
    <mergeCell ref="G53:G56"/>
    <mergeCell ref="H53:H56"/>
    <mergeCell ref="I41:I44"/>
    <mergeCell ref="E45:E48"/>
    <mergeCell ref="F45:F48"/>
    <mergeCell ref="G45:G48"/>
    <mergeCell ref="H45:H48"/>
    <mergeCell ref="I45:I48"/>
    <mergeCell ref="E41:E44"/>
    <mergeCell ref="F41:F44"/>
    <mergeCell ref="G41:G44"/>
    <mergeCell ref="H41:H44"/>
    <mergeCell ref="A61:A64"/>
    <mergeCell ref="B61:B64"/>
    <mergeCell ref="C61:C64"/>
    <mergeCell ref="D61:D64"/>
    <mergeCell ref="B41:B44"/>
    <mergeCell ref="B45:B48"/>
    <mergeCell ref="B53:B56"/>
    <mergeCell ref="D45:D48"/>
    <mergeCell ref="C53:C56"/>
    <mergeCell ref="A41:A44"/>
    <mergeCell ref="C41:C44"/>
    <mergeCell ref="D41:D44"/>
    <mergeCell ref="I33:I40"/>
    <mergeCell ref="H30:H32"/>
    <mergeCell ref="I30:I32"/>
    <mergeCell ref="E26:E29"/>
    <mergeCell ref="F26:F29"/>
    <mergeCell ref="G26:G29"/>
    <mergeCell ref="H26:H29"/>
    <mergeCell ref="I26:I29"/>
    <mergeCell ref="E30:E32"/>
    <mergeCell ref="F30:F32"/>
    <mergeCell ref="G30:G32"/>
    <mergeCell ref="H7:H9"/>
    <mergeCell ref="F7:F9"/>
    <mergeCell ref="G14:G22"/>
    <mergeCell ref="H14:H22"/>
    <mergeCell ref="C26:C29"/>
    <mergeCell ref="D26:D29"/>
    <mergeCell ref="B23:B25"/>
    <mergeCell ref="B26:B29"/>
    <mergeCell ref="A33:A40"/>
    <mergeCell ref="B33:B40"/>
    <mergeCell ref="C33:C40"/>
    <mergeCell ref="D33:D40"/>
    <mergeCell ref="E33:E40"/>
    <mergeCell ref="F33:F40"/>
    <mergeCell ref="G33:G40"/>
    <mergeCell ref="H33:H40"/>
    <mergeCell ref="B30:B32"/>
    <mergeCell ref="C30:C32"/>
    <mergeCell ref="A30:A32"/>
    <mergeCell ref="D30:D32"/>
    <mergeCell ref="K107:N107"/>
    <mergeCell ref="U8:U9"/>
    <mergeCell ref="S8:T8"/>
    <mergeCell ref="O107:T107"/>
    <mergeCell ref="A23:A25"/>
    <mergeCell ref="A26:A29"/>
    <mergeCell ref="B10:B13"/>
    <mergeCell ref="B14:B22"/>
    <mergeCell ref="A10:A13"/>
    <mergeCell ref="A14:A22"/>
    <mergeCell ref="E14:E22"/>
    <mergeCell ref="A45:A48"/>
    <mergeCell ref="C45:C48"/>
    <mergeCell ref="A105:H105"/>
    <mergeCell ref="C10:C13"/>
    <mergeCell ref="D10:D13"/>
    <mergeCell ref="C14:C22"/>
    <mergeCell ref="D14:D22"/>
    <mergeCell ref="C23:C25"/>
    <mergeCell ref="D23:D25"/>
    <mergeCell ref="B65:B68"/>
    <mergeCell ref="C65:C68"/>
    <mergeCell ref="D65:D68"/>
    <mergeCell ref="E65:E68"/>
    <mergeCell ref="K109:N109"/>
    <mergeCell ref="O109:T109"/>
    <mergeCell ref="U107:U109"/>
    <mergeCell ref="D7:D9"/>
    <mergeCell ref="E7:E9"/>
    <mergeCell ref="A106:U106"/>
    <mergeCell ref="A7:A9"/>
    <mergeCell ref="B7:B9"/>
    <mergeCell ref="C7:C9"/>
    <mergeCell ref="K108:N108"/>
    <mergeCell ref="O108:T108"/>
    <mergeCell ref="I7:I9"/>
    <mergeCell ref="K7:U7"/>
    <mergeCell ref="K8:L8"/>
    <mergeCell ref="M8:N8"/>
    <mergeCell ref="O8:P8"/>
    <mergeCell ref="Q8:R8"/>
    <mergeCell ref="A57:A60"/>
    <mergeCell ref="E61:E64"/>
    <mergeCell ref="F61:F64"/>
    <mergeCell ref="G61:G64"/>
    <mergeCell ref="H61:H64"/>
    <mergeCell ref="I61:I64"/>
    <mergeCell ref="A65:A68"/>
    <mergeCell ref="F65:F68"/>
    <mergeCell ref="G65:G68"/>
    <mergeCell ref="H65:H68"/>
    <mergeCell ref="I65:I68"/>
    <mergeCell ref="A69:A72"/>
    <mergeCell ref="B69:B72"/>
    <mergeCell ref="C69:C72"/>
    <mergeCell ref="D69:D72"/>
    <mergeCell ref="E69:E72"/>
    <mergeCell ref="F69:F72"/>
    <mergeCell ref="G69:G72"/>
    <mergeCell ref="H69:H72"/>
    <mergeCell ref="I69:I72"/>
    <mergeCell ref="A73:A76"/>
    <mergeCell ref="B73:B76"/>
    <mergeCell ref="C73:C76"/>
    <mergeCell ref="D73:D76"/>
    <mergeCell ref="E73:E76"/>
    <mergeCell ref="F73:F76"/>
    <mergeCell ref="G73:G76"/>
    <mergeCell ref="H73:H76"/>
    <mergeCell ref="I73:I76"/>
    <mergeCell ref="A77:A80"/>
    <mergeCell ref="B77:B80"/>
    <mergeCell ref="C77:C80"/>
    <mergeCell ref="D77:D80"/>
    <mergeCell ref="E77:E80"/>
    <mergeCell ref="F77:F80"/>
    <mergeCell ref="G77:G80"/>
    <mergeCell ref="H77:H80"/>
    <mergeCell ref="I77:I80"/>
    <mergeCell ref="A81:A84"/>
    <mergeCell ref="B81:B84"/>
    <mergeCell ref="C81:C84"/>
    <mergeCell ref="D81:D84"/>
    <mergeCell ref="E81:E84"/>
    <mergeCell ref="F81:F84"/>
    <mergeCell ref="G81:G84"/>
    <mergeCell ref="H81:H84"/>
    <mergeCell ref="I81:I84"/>
    <mergeCell ref="A85:A88"/>
    <mergeCell ref="B85:B88"/>
    <mergeCell ref="C85:C88"/>
    <mergeCell ref="D85:D88"/>
    <mergeCell ref="E85:E88"/>
    <mergeCell ref="F85:F88"/>
    <mergeCell ref="G85:G88"/>
    <mergeCell ref="H85:H88"/>
    <mergeCell ref="I85:I88"/>
    <mergeCell ref="A89:A92"/>
    <mergeCell ref="B89:B92"/>
    <mergeCell ref="C89:C92"/>
    <mergeCell ref="D89:D92"/>
    <mergeCell ref="E89:E92"/>
    <mergeCell ref="F89:F92"/>
    <mergeCell ref="G89:G92"/>
    <mergeCell ref="H89:H92"/>
    <mergeCell ref="I89:I92"/>
    <mergeCell ref="A93:A96"/>
    <mergeCell ref="B93:B96"/>
    <mergeCell ref="C93:C96"/>
    <mergeCell ref="D93:D96"/>
    <mergeCell ref="E93:E96"/>
    <mergeCell ref="F93:F96"/>
    <mergeCell ref="G93:G96"/>
    <mergeCell ref="H93:H96"/>
    <mergeCell ref="I93:I96"/>
    <mergeCell ref="A97:A100"/>
    <mergeCell ref="B97:B100"/>
    <mergeCell ref="C97:C100"/>
    <mergeCell ref="D97:D100"/>
    <mergeCell ref="E97:E100"/>
    <mergeCell ref="F97:F100"/>
    <mergeCell ref="G97:G100"/>
    <mergeCell ref="H97:H100"/>
    <mergeCell ref="I97:I100"/>
    <mergeCell ref="D107:I107"/>
    <mergeCell ref="D108:I108"/>
    <mergeCell ref="D109:I109"/>
    <mergeCell ref="A101:A104"/>
    <mergeCell ref="B101:B104"/>
    <mergeCell ref="C101:C104"/>
    <mergeCell ref="D101:D104"/>
    <mergeCell ref="E101:E104"/>
    <mergeCell ref="F101:F104"/>
    <mergeCell ref="G101:G104"/>
    <mergeCell ref="H101:H104"/>
    <mergeCell ref="I101:I104"/>
  </mergeCells>
  <phoneticPr fontId="11" type="noConversion"/>
  <pageMargins left="0.70866141732283472" right="0.70866141732283472" top="1.1417322834645669" bottom="0.74803149606299213" header="0.31496062992125984" footer="0.31496062992125984"/>
  <pageSetup paperSize="5" scale="50" orientation="landscape" r:id="rId1"/>
  <headerFooter>
    <oddHeader>&amp;R&amp;9Republica de Colombia
Departamento de Cundinamarca
Alcaldia  Municipal de Sopó
Documento Controlado
Versión: 06
Página &amp;P de &amp;N
Vigencia: 29/06/2016</oddHeader>
  </headerFooter>
  <rowBreaks count="1" manualBreakCount="1">
    <brk id="40" max="16383" man="1"/>
  </rowBreaks>
  <drawing r:id="rId2"/>
  <legacyDrawing r:id="rId3"/>
  <extLst>
    <ext xmlns:mx="http://schemas.microsoft.com/office/mac/excel/2008/main" uri="http://schemas.microsoft.com/office/mac/excel/2008/main">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2016</Fecha>
    <Secretar_x00ed_a xmlns="51f41368-09ef-457e-ae09-8dfa7ccb2798">Secretaría de Desarrollo Institucional</Secretar_x00ed_a>
    <Clasificaci_x00f3_n xmlns="2985bb4b-4701-49be-b6af-cb425f14ffe8">Planes de Acción</Clasificaci_x00f3_n>
    <Descripci_x00f3_n xmlns="2985bb4b-4701-49be-b6af-cb425f14ffe8">Plan de Accion DESARROLLO INSTITUCIONAL 2016</Descripci_x00f3_n>
  </documentManagement>
</p:properties>
</file>

<file path=customXml/itemProps1.xml><?xml version="1.0" encoding="utf-8"?>
<ds:datastoreItem xmlns:ds="http://schemas.openxmlformats.org/officeDocument/2006/customXml" ds:itemID="{FB2DD8E1-9FD0-4851-8EFD-9BAC1D48C065}"/>
</file>

<file path=customXml/itemProps2.xml><?xml version="1.0" encoding="utf-8"?>
<ds:datastoreItem xmlns:ds="http://schemas.openxmlformats.org/officeDocument/2006/customXml" ds:itemID="{59F1843A-99F2-4F81-A2CD-31077662FB71}"/>
</file>

<file path=customXml/itemProps3.xml><?xml version="1.0" encoding="utf-8"?>
<ds:datastoreItem xmlns:ds="http://schemas.openxmlformats.org/officeDocument/2006/customXml" ds:itemID="{99DDA28B-A967-4700-98AE-9081E26D67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vt:lpstr>
      <vt:lpstr>'Plan de Acción '!Área_de_impresión</vt:lpstr>
      <vt:lpstr>'Plan de Acción '!Títulos_a_imprimir</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Accion DESARROLLO INSTITUCIONAL 2016</dc:title>
  <dc:creator>Luffi</dc:creator>
  <cp:lastModifiedBy>HP 01</cp:lastModifiedBy>
  <cp:lastPrinted>2016-06-29T21:33:32Z</cp:lastPrinted>
  <dcterms:created xsi:type="dcterms:W3CDTF">2012-08-21T23:36:53Z</dcterms:created>
  <dcterms:modified xsi:type="dcterms:W3CDTF">2017-01-26T22:31:22Z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