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0730" windowHeight="11760"/>
  </bookViews>
  <sheets>
    <sheet name="Plan de Acción " sheetId="1" r:id="rId1"/>
  </sheets>
  <definedNames>
    <definedName name="_xlnm.Print_Area" localSheetId="0">'Plan de Acción '!$A$1:$V$30</definedName>
    <definedName name="_xlnm.Print_Titles" localSheetId="0">'Plan de Acción '!$1:$9</definedName>
  </definedNames>
  <calcPr calcId="145621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U13" i="1" l="1"/>
  <c r="T15" i="1"/>
  <c r="S11" i="1"/>
  <c r="T11" i="1"/>
  <c r="T26" i="1"/>
  <c r="S21" i="1"/>
  <c r="T21" i="1"/>
  <c r="S20" i="1"/>
  <c r="T20" i="1"/>
  <c r="S19" i="1"/>
  <c r="T19" i="1"/>
  <c r="S18" i="1"/>
  <c r="T18" i="1"/>
  <c r="K13" i="1"/>
  <c r="S14" i="1"/>
  <c r="T14" i="1"/>
  <c r="S13" i="1"/>
  <c r="T13" i="1"/>
  <c r="S12" i="1"/>
  <c r="T12" i="1"/>
  <c r="S10" i="1"/>
  <c r="S15" i="1"/>
  <c r="S16" i="1"/>
  <c r="S17" i="1"/>
  <c r="S22" i="1"/>
  <c r="S23" i="1"/>
  <c r="S24" i="1"/>
  <c r="S25" i="1"/>
  <c r="S26" i="1"/>
  <c r="I14" i="1"/>
  <c r="T25" i="1"/>
  <c r="U25" i="1"/>
  <c r="T24" i="1"/>
  <c r="U24" i="1"/>
  <c r="T23" i="1"/>
  <c r="U23" i="1"/>
  <c r="T22" i="1"/>
  <c r="U22" i="1"/>
  <c r="U21" i="1"/>
  <c r="U20" i="1"/>
  <c r="U19" i="1"/>
  <c r="U18" i="1"/>
  <c r="T17" i="1"/>
  <c r="U17" i="1"/>
  <c r="T16" i="1"/>
  <c r="U16" i="1"/>
  <c r="U15" i="1"/>
  <c r="U14" i="1"/>
  <c r="U12" i="1"/>
  <c r="U11" i="1"/>
  <c r="T10" i="1"/>
  <c r="U10" i="1"/>
  <c r="I18" i="1"/>
  <c r="I10" i="1"/>
  <c r="U26" i="1"/>
  <c r="I26" i="1"/>
</calcChain>
</file>

<file path=xl/sharedStrings.xml><?xml version="1.0" encoding="utf-8"?>
<sst xmlns="http://schemas.openxmlformats.org/spreadsheetml/2006/main" count="63" uniqueCount="53">
  <si>
    <t xml:space="preserve">META DE PRODUCTO </t>
  </si>
  <si>
    <t xml:space="preserve">LINEA BASE </t>
  </si>
  <si>
    <t>META  CUATRIENIO</t>
  </si>
  <si>
    <t>No MP</t>
  </si>
  <si>
    <t>INDICADOR</t>
  </si>
  <si>
    <t>% EJECUCIÓN META</t>
  </si>
  <si>
    <t>RECURSO PROPIO</t>
  </si>
  <si>
    <t xml:space="preserve">OTROS </t>
  </si>
  <si>
    <t>TOTAL</t>
  </si>
  <si>
    <t xml:space="preserve">TOTALES </t>
  </si>
  <si>
    <t xml:space="preserve">EJECUCIÓN  RECURSOS PROGRAMADOS </t>
  </si>
  <si>
    <t>ELABORÓ /NOMBRE</t>
  </si>
  <si>
    <t>REVISÓ/NOMBRE</t>
  </si>
  <si>
    <t>CARGO</t>
  </si>
  <si>
    <t>FECHA</t>
  </si>
  <si>
    <t>META  VIGENCIA</t>
  </si>
  <si>
    <t>VIGENCIA:</t>
  </si>
  <si>
    <t>COMPONENTE DE EFICACIA - PLAN DE ACCIÓN</t>
  </si>
  <si>
    <t>PROGRAMA ESTRATÉGICO</t>
  </si>
  <si>
    <t>EJE ESTRATÉGICO:</t>
  </si>
  <si>
    <t>PLAN DE DESARROLLO: "SEGURIDAD Y PROSPERIDAD 2016- 2020"</t>
  </si>
  <si>
    <t xml:space="preserve">META DE RESULTADO: </t>
  </si>
  <si>
    <t>ACTIVIDADES A DESARROLLAR PARA DAR CUMPLIMIENTO A LA META DE PRODUCTO</t>
  </si>
  <si>
    <t>SGP</t>
  </si>
  <si>
    <t>SGR</t>
  </si>
  <si>
    <t>RECURSOS FINANCIEROS (PESOS)</t>
  </si>
  <si>
    <t>AVANCE DE EJECUCIÓN META</t>
  </si>
  <si>
    <t>Planeado</t>
  </si>
  <si>
    <t>Ejecutado</t>
  </si>
  <si>
    <t>% EJECUCIÓN PRESUPUESTO</t>
  </si>
  <si>
    <t>OMAYRA ESPERANZA CORTÉS ARIZA</t>
  </si>
  <si>
    <t>SECRETARIA DE GESTIÓN INTEGRAL</t>
  </si>
  <si>
    <r>
      <t xml:space="preserve">Seguimiento- Observaciones
</t>
    </r>
    <r>
      <rPr>
        <b/>
        <sz val="8"/>
        <color theme="1"/>
        <rFont val="Calibri"/>
        <family val="2"/>
        <scheme val="minor"/>
      </rPr>
      <t xml:space="preserve"> (Columna de Uso Exclusivo de la Secretaría de Gestión Integral)</t>
    </r>
  </si>
  <si>
    <t xml:space="preserve">VALOR META ANUAL DE RESULTADO: </t>
  </si>
  <si>
    <t>Realizar un convenio institucional  con entidades del orden nacional, departamental y/o privado, para obtener información sobre los constribuyentes y mejorar los procesos de fiscalización y recaudo</t>
  </si>
  <si>
    <t>Número de convenios institucionales con IGAC, Cámara de Comercio y DIAN realizados</t>
  </si>
  <si>
    <t>Implementar una campaña anual para mejorar la cultura de pago en los constribuyentes soposeños, a través del desarrollo de un seminario</t>
  </si>
  <si>
    <t>Realizar Convenio con IGAC por cuatro años para mantener periodicamente actualizada la base de impuesto predial.</t>
  </si>
  <si>
    <t xml:space="preserve">Realizar un contrato con con una persona con experiencia en conservacion catastral para realizar actualizaciones permanentes y actos administrativos en el IGAC </t>
  </si>
  <si>
    <t>Número de campañas anuales para mejorar la cultura de pago</t>
  </si>
  <si>
    <t>Reducir la cartera morosa en un 8% porciento.</t>
  </si>
  <si>
    <t xml:space="preserve">Porcentaje de reduccción de la cartera morosa </t>
  </si>
  <si>
    <t>N/A</t>
  </si>
  <si>
    <t>Realizar un contrato de prestacion de servicios profesionaes de un abogao para asesorar en los procesos de jurisdicción coactiva.</t>
  </si>
  <si>
    <t>Realizar un seminario anual para explicar los tributos y los procedimientos para presentacion y pago</t>
  </si>
  <si>
    <t>Realizar un contrato de Asesoria para implementar las NICSP</t>
  </si>
  <si>
    <t>RESPONSABLE: MARTHA INES GONZALEZ SARMIENTO</t>
  </si>
  <si>
    <t>DIMENSIÓN DE DESARROLLO: FORTALECIMIENTO DE LAS FINANZAS MUNICIPALES</t>
  </si>
  <si>
    <t>Realizar un contrato de apoyo en el cobro de cartera de alumbrado publico</t>
  </si>
  <si>
    <t>Realizar un contrato de apoyo en la implementacion de las NICSP</t>
  </si>
  <si>
    <t>Realizar un contro para preparar la información a sistematizar del impuesto de Industria y Comercio</t>
  </si>
  <si>
    <t>Realizar un contrato para avaluar dos predios: Hato Grande y Centro de Despacho</t>
  </si>
  <si>
    <t>Realizar un contrato para adquirir la papeleria necesaria para la Secretaria de Hacienda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</si>
</sst>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* #,##0.00_);_(* \(#,##0.00\);_(* &quot;-&quot;??_);_(@_)"/>
    <numFmt numFmtId="165" formatCode="_ * #,##0_ ;_ * \-#,##0_ ;_ * &quot;-&quot;_ ;_ @_ "/>
    <numFmt numFmtId="166" formatCode="_(* #,##0_);_(* \(#,##0\);_(* &quot;-&quot;??_);_(@_)"/>
  </numFmts>
  <fonts count="18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6"/>
      <name val="Arial"/>
      <family val="2"/>
    </font>
    <font>
      <b/>
      <sz val="7"/>
      <color indexed="8"/>
      <name val="Calibri"/>
      <family val="2"/>
    </font>
    <font>
      <b/>
      <sz val="18"/>
      <color indexed="8"/>
      <name val="Calibri"/>
      <family val="2"/>
    </font>
    <font>
      <sz val="10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0"/>
      <color theme="1"/>
      <name val="Calibri"/>
      <family val="2"/>
      <scheme val="minor"/>
    </font>
    <font>
      <b/>
      <sz val="11"/>
      <name val="Arial"/>
      <family val="2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1">
    <xf numFmtId="0" fontId="0" fillId="0" borderId="0" xfId="0"/>
    <xf numFmtId="0" fontId="0" fillId="0" borderId="0" xfId="0" applyProtection="1"/>
    <xf numFmtId="0" fontId="5" fillId="0" borderId="1" xfId="0" applyFont="1" applyBorder="1" applyAlignment="1" applyProtection="1">
      <alignment horizontal="justify" vertical="center" wrapText="1"/>
    </xf>
    <xf numFmtId="0" fontId="0" fillId="0" borderId="0" xfId="0" applyAlignment="1" applyProtection="1">
      <alignment horizontal="center" vertical="center" wrapText="1"/>
    </xf>
    <xf numFmtId="166" fontId="5" fillId="2" borderId="1" xfId="1" applyNumberFormat="1" applyFont="1" applyFill="1" applyBorder="1" applyAlignment="1" applyProtection="1">
      <alignment horizontal="center" vertical="center" wrapText="1"/>
    </xf>
    <xf numFmtId="0" fontId="9" fillId="0" borderId="1" xfId="0" applyFont="1" applyBorder="1" applyAlignment="1" applyProtection="1">
      <alignment horizontal="left" vertical="top"/>
    </xf>
    <xf numFmtId="0" fontId="5" fillId="0" borderId="10" xfId="0" applyFont="1" applyBorder="1" applyAlignment="1" applyProtection="1">
      <alignment horizontal="justify" vertical="center" wrapText="1"/>
    </xf>
    <xf numFmtId="166" fontId="5" fillId="2" borderId="10" xfId="1" applyNumberFormat="1" applyFont="1" applyFill="1" applyBorder="1" applyAlignment="1" applyProtection="1">
      <alignment horizontal="center" vertical="center" wrapText="1"/>
    </xf>
    <xf numFmtId="0" fontId="5" fillId="0" borderId="14" xfId="0" applyFont="1" applyBorder="1" applyAlignment="1" applyProtection="1">
      <alignment horizontal="justify" vertical="center" wrapText="1"/>
    </xf>
    <xf numFmtId="166" fontId="5" fillId="2" borderId="14" xfId="1" applyNumberFormat="1" applyFont="1" applyFill="1" applyBorder="1" applyAlignment="1" applyProtection="1">
      <alignment horizontal="center" vertical="center" wrapText="1"/>
    </xf>
    <xf numFmtId="9" fontId="1" fillId="0" borderId="18" xfId="2" applyFont="1" applyBorder="1" applyProtection="1"/>
    <xf numFmtId="9" fontId="1" fillId="0" borderId="16" xfId="2" applyFont="1" applyBorder="1" applyProtection="1"/>
    <xf numFmtId="3" fontId="0" fillId="0" borderId="17" xfId="0" applyNumberFormat="1" applyFont="1" applyBorder="1" applyAlignment="1" applyProtection="1"/>
    <xf numFmtId="0" fontId="13" fillId="0" borderId="0" xfId="0" applyFont="1" applyFill="1" applyAlignment="1" applyProtection="1">
      <alignment horizontal="justify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0" fillId="6" borderId="0" xfId="0" applyFill="1" applyProtection="1"/>
    <xf numFmtId="0" fontId="5" fillId="0" borderId="21" xfId="0" applyFont="1" applyBorder="1" applyAlignment="1" applyProtection="1">
      <alignment horizontal="justify" vertical="center" wrapText="1"/>
    </xf>
    <xf numFmtId="166" fontId="5" fillId="2" borderId="21" xfId="1" applyNumberFormat="1" applyFont="1" applyFill="1" applyBorder="1" applyAlignment="1" applyProtection="1">
      <alignment horizontal="center" vertical="center" wrapText="1"/>
    </xf>
    <xf numFmtId="3" fontId="5" fillId="0" borderId="21" xfId="0" applyNumberFormat="1" applyFont="1" applyFill="1" applyBorder="1" applyAlignment="1" applyProtection="1">
      <alignment horizontal="center" vertical="center" wrapText="1"/>
    </xf>
    <xf numFmtId="9" fontId="5" fillId="0" borderId="21" xfId="2" applyFont="1" applyFill="1" applyBorder="1" applyAlignment="1" applyProtection="1">
      <alignment horizontal="center" vertical="center" textRotation="90" wrapText="1"/>
    </xf>
    <xf numFmtId="0" fontId="14" fillId="5" borderId="0" xfId="0" applyFont="1" applyFill="1" applyBorder="1" applyAlignment="1" applyProtection="1">
      <alignment horizontal="center"/>
    </xf>
    <xf numFmtId="3" fontId="5" fillId="7" borderId="1" xfId="0" applyNumberFormat="1" applyFont="1" applyFill="1" applyBorder="1" applyAlignment="1" applyProtection="1">
      <alignment horizontal="center" vertical="center" wrapText="1"/>
    </xf>
    <xf numFmtId="3" fontId="5" fillId="3" borderId="1" xfId="0" applyNumberFormat="1" applyFont="1" applyFill="1" applyBorder="1" applyAlignment="1" applyProtection="1">
      <alignment horizontal="center" vertical="center" wrapText="1"/>
    </xf>
    <xf numFmtId="166" fontId="5" fillId="3" borderId="21" xfId="1" applyNumberFormat="1" applyFont="1" applyFill="1" applyBorder="1" applyAlignment="1" applyProtection="1">
      <alignment horizontal="center" vertical="center" wrapText="1"/>
      <protection locked="0"/>
    </xf>
    <xf numFmtId="166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166" fontId="5" fillId="3" borderId="14" xfId="1" applyNumberFormat="1" applyFont="1" applyFill="1" applyBorder="1" applyAlignment="1" applyProtection="1">
      <alignment horizontal="center" vertical="center" wrapText="1"/>
      <protection locked="0"/>
    </xf>
    <xf numFmtId="166" fontId="5" fillId="3" borderId="10" xfId="1" applyNumberFormat="1" applyFont="1" applyFill="1" applyBorder="1" applyAlignment="1" applyProtection="1">
      <alignment horizontal="center" vertical="center" wrapText="1"/>
      <protection locked="0"/>
    </xf>
    <xf numFmtId="0" fontId="9" fillId="6" borderId="7" xfId="0" applyFont="1" applyFill="1" applyBorder="1" applyAlignment="1" applyProtection="1">
      <alignment vertical="top"/>
    </xf>
    <xf numFmtId="0" fontId="9" fillId="6" borderId="2" xfId="0" applyFont="1" applyFill="1" applyBorder="1" applyAlignment="1" applyProtection="1">
      <alignment vertical="top"/>
    </xf>
    <xf numFmtId="0" fontId="9" fillId="6" borderId="0" xfId="0" applyFont="1" applyFill="1" applyBorder="1" applyAlignment="1" applyProtection="1">
      <alignment vertical="top"/>
    </xf>
    <xf numFmtId="0" fontId="13" fillId="4" borderId="0" xfId="0" applyFont="1" applyFill="1" applyAlignment="1" applyProtection="1">
      <alignment horizontal="justify" vertical="center" wrapText="1"/>
    </xf>
    <xf numFmtId="166" fontId="5" fillId="6" borderId="21" xfId="1" applyNumberFormat="1" applyFont="1" applyFill="1" applyBorder="1" applyAlignment="1" applyProtection="1">
      <alignment horizontal="center" vertical="center" wrapText="1"/>
      <protection locked="0"/>
    </xf>
    <xf numFmtId="166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166" fontId="5" fillId="6" borderId="14" xfId="1" applyNumberFormat="1" applyFont="1" applyFill="1" applyBorder="1" applyAlignment="1" applyProtection="1">
      <alignment horizontal="center" vertical="center" wrapText="1"/>
      <protection locked="0"/>
    </xf>
    <xf numFmtId="166" fontId="5" fillId="6" borderId="10" xfId="1" applyNumberFormat="1" applyFont="1" applyFill="1" applyBorder="1" applyAlignment="1" applyProtection="1">
      <alignment horizontal="center" vertical="center" wrapText="1"/>
      <protection locked="0"/>
    </xf>
    <xf numFmtId="3" fontId="0" fillId="6" borderId="17" xfId="0" applyNumberFormat="1" applyFont="1" applyFill="1" applyBorder="1" applyAlignment="1" applyProtection="1"/>
    <xf numFmtId="0" fontId="17" fillId="0" borderId="1" xfId="0" applyFont="1" applyFill="1" applyBorder="1" applyAlignment="1">
      <alignment horizontal="justify" vertical="center" wrapText="1"/>
    </xf>
    <xf numFmtId="166" fontId="5" fillId="0" borderId="10" xfId="1" applyNumberFormat="1" applyFont="1" applyFill="1" applyBorder="1" applyAlignment="1" applyProtection="1">
      <alignment horizontal="center" vertical="center" wrapText="1"/>
    </xf>
    <xf numFmtId="0" fontId="15" fillId="7" borderId="1" xfId="0" applyFont="1" applyFill="1" applyBorder="1" applyAlignment="1" applyProtection="1">
      <alignment horizontal="center" vertical="center" wrapText="1"/>
    </xf>
    <xf numFmtId="0" fontId="14" fillId="5" borderId="19" xfId="0" applyFont="1" applyFill="1" applyBorder="1" applyAlignment="1" applyProtection="1">
      <alignment horizontal="center"/>
    </xf>
    <xf numFmtId="0" fontId="14" fillId="5" borderId="0" xfId="0" applyFont="1" applyFill="1" applyBorder="1" applyAlignment="1" applyProtection="1">
      <alignment horizontal="center"/>
    </xf>
    <xf numFmtId="0" fontId="2" fillId="0" borderId="3" xfId="0" applyFont="1" applyFill="1" applyBorder="1" applyAlignment="1" applyProtection="1">
      <alignment horizontal="left" vertical="center" wrapText="1"/>
    </xf>
    <xf numFmtId="0" fontId="2" fillId="0" borderId="4" xfId="0" applyFont="1" applyFill="1" applyBorder="1" applyAlignment="1" applyProtection="1">
      <alignment horizontal="left" vertical="center" wrapText="1"/>
    </xf>
    <xf numFmtId="0" fontId="2" fillId="0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  <protection locked="0"/>
    </xf>
    <xf numFmtId="9" fontId="5" fillId="3" borderId="6" xfId="2" applyFont="1" applyFill="1" applyBorder="1" applyAlignment="1" applyProtection="1">
      <alignment horizontal="center" vertical="center" wrapText="1"/>
    </xf>
    <xf numFmtId="9" fontId="5" fillId="3" borderId="13" xfId="2" applyFont="1" applyFill="1" applyBorder="1" applyAlignment="1" applyProtection="1">
      <alignment horizontal="center" vertical="center" wrapText="1"/>
    </xf>
    <xf numFmtId="0" fontId="4" fillId="0" borderId="9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  <xf numFmtId="0" fontId="4" fillId="0" borderId="13" xfId="0" applyFont="1" applyBorder="1" applyAlignment="1" applyProtection="1">
      <alignment horizontal="center" vertical="center" wrapText="1"/>
    </xf>
    <xf numFmtId="0" fontId="4" fillId="6" borderId="9" xfId="0" applyFont="1" applyFill="1" applyBorder="1" applyAlignment="1" applyProtection="1">
      <alignment horizontal="center" vertical="center" wrapText="1"/>
    </xf>
    <xf numFmtId="0" fontId="4" fillId="6" borderId="6" xfId="0" applyFont="1" applyFill="1" applyBorder="1" applyAlignment="1" applyProtection="1">
      <alignment horizontal="center" vertical="center" wrapText="1"/>
    </xf>
    <xf numFmtId="0" fontId="4" fillId="6" borderId="13" xfId="0" applyFont="1" applyFill="1" applyBorder="1" applyAlignment="1" applyProtection="1">
      <alignment horizontal="center" vertical="center" wrapText="1"/>
    </xf>
    <xf numFmtId="9" fontId="4" fillId="0" borderId="9" xfId="0" applyNumberFormat="1" applyFont="1" applyBorder="1" applyAlignment="1" applyProtection="1">
      <alignment horizontal="center" vertical="center" wrapText="1"/>
    </xf>
    <xf numFmtId="0" fontId="0" fillId="0" borderId="16" xfId="0" applyFont="1" applyBorder="1" applyAlignment="1" applyProtection="1">
      <alignment horizontal="center"/>
    </xf>
    <xf numFmtId="0" fontId="0" fillId="0" borderId="17" xfId="0" applyFont="1" applyBorder="1" applyAlignment="1" applyProtection="1">
      <alignment horizontal="center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11" xfId="0" applyFill="1" applyBorder="1" applyAlignment="1" applyProtection="1">
      <alignment horizontal="center" vertical="center" wrapText="1"/>
    </xf>
    <xf numFmtId="0" fontId="0" fillId="6" borderId="12" xfId="0" applyFill="1" applyBorder="1" applyAlignment="1" applyProtection="1">
      <alignment horizontal="center" vertical="center" wrapText="1"/>
    </xf>
    <xf numFmtId="0" fontId="3" fillId="7" borderId="1" xfId="0" applyFont="1" applyFill="1" applyBorder="1" applyAlignment="1" applyProtection="1">
      <alignment horizontal="center" vertical="center" wrapText="1"/>
    </xf>
    <xf numFmtId="0" fontId="6" fillId="3" borderId="1" xfId="0" applyFont="1" applyFill="1" applyBorder="1" applyAlignment="1" applyProtection="1">
      <alignment horizontal="center" vertical="center" textRotation="90" wrapText="1"/>
    </xf>
    <xf numFmtId="4" fontId="6" fillId="3" borderId="1" xfId="0" applyNumberFormat="1" applyFont="1" applyFill="1" applyBorder="1" applyAlignment="1" applyProtection="1">
      <alignment horizontal="center" vertical="center" textRotation="90" wrapText="1"/>
    </xf>
    <xf numFmtId="0" fontId="0" fillId="0" borderId="1" xfId="0" applyBorder="1" applyAlignment="1" applyProtection="1">
      <alignment horizontal="center"/>
    </xf>
    <xf numFmtId="3" fontId="6" fillId="7" borderId="1" xfId="0" applyNumberFormat="1" applyFont="1" applyFill="1" applyBorder="1" applyAlignment="1" applyProtection="1">
      <alignment horizontal="center" vertical="center" textRotation="90" wrapText="1"/>
    </xf>
    <xf numFmtId="3" fontId="6" fillId="7" borderId="1" xfId="0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 wrapText="1"/>
    </xf>
    <xf numFmtId="0" fontId="12" fillId="0" borderId="17" xfId="0" applyFont="1" applyBorder="1" applyAlignment="1" applyProtection="1">
      <alignment horizontal="center" wrapText="1"/>
    </xf>
    <xf numFmtId="0" fontId="2" fillId="0" borderId="3" xfId="0" applyFont="1" applyFill="1" applyBorder="1" applyAlignment="1" applyProtection="1">
      <alignment horizontal="left" vertical="center" wrapText="1"/>
      <protection locked="0"/>
    </xf>
    <xf numFmtId="0" fontId="2" fillId="0" borderId="4" xfId="0" applyFont="1" applyFill="1" applyBorder="1" applyAlignment="1" applyProtection="1">
      <alignment horizontal="left" vertical="center" wrapText="1"/>
      <protection locked="0"/>
    </xf>
    <xf numFmtId="0" fontId="2" fillId="0" borderId="5" xfId="0" applyFont="1" applyFill="1" applyBorder="1" applyAlignment="1" applyProtection="1">
      <alignment horizontal="left" vertical="center" wrapText="1"/>
      <protection locked="0"/>
    </xf>
    <xf numFmtId="0" fontId="2" fillId="6" borderId="20" xfId="0" applyFont="1" applyFill="1" applyBorder="1" applyAlignment="1" applyProtection="1">
      <alignment horizontal="left" vertical="center" wrapText="1"/>
    </xf>
    <xf numFmtId="0" fontId="2" fillId="6" borderId="4" xfId="0" applyFont="1" applyFill="1" applyBorder="1" applyAlignment="1" applyProtection="1">
      <alignment horizontal="left" vertical="center" wrapText="1"/>
    </xf>
    <xf numFmtId="0" fontId="2" fillId="6" borderId="5" xfId="0" applyFont="1" applyFill="1" applyBorder="1" applyAlignment="1" applyProtection="1">
      <alignment horizontal="left" vertical="center" wrapText="1"/>
    </xf>
    <xf numFmtId="0" fontId="2" fillId="0" borderId="1" xfId="0" applyFont="1" applyFill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top"/>
    </xf>
    <xf numFmtId="0" fontId="10" fillId="0" borderId="1" xfId="0" applyFont="1" applyBorder="1" applyAlignment="1" applyProtection="1">
      <alignment horizontal="center" vertical="top"/>
    </xf>
    <xf numFmtId="0" fontId="1" fillId="6" borderId="0" xfId="0" applyFont="1" applyFill="1" applyBorder="1" applyAlignment="1" applyProtection="1">
      <alignment horizontal="center" vertical="top"/>
    </xf>
    <xf numFmtId="0" fontId="8" fillId="0" borderId="0" xfId="0" applyFont="1" applyBorder="1" applyAlignment="1" applyProtection="1">
      <alignment horizontal="left" wrapText="1"/>
    </xf>
    <xf numFmtId="0" fontId="3" fillId="7" borderId="1" xfId="0" applyFont="1" applyFill="1" applyBorder="1" applyAlignment="1" applyProtection="1">
      <alignment horizontal="justify" vertical="center" wrapText="1"/>
    </xf>
    <xf numFmtId="165" fontId="3" fillId="7" borderId="1" xfId="0" applyNumberFormat="1" applyFont="1" applyFill="1" applyBorder="1" applyAlignment="1" applyProtection="1">
      <alignment horizontal="center" vertical="center" wrapText="1"/>
    </xf>
    <xf numFmtId="0" fontId="7" fillId="3" borderId="1" xfId="0" applyFont="1" applyFill="1" applyBorder="1" applyAlignment="1" applyProtection="1">
      <alignment horizontal="center" vertical="center" textRotation="90" wrapText="1"/>
    </xf>
    <xf numFmtId="3" fontId="3" fillId="7" borderId="1" xfId="0" applyNumberFormat="1" applyFont="1" applyFill="1" applyBorder="1" applyAlignment="1" applyProtection="1">
      <alignment horizontal="center" vertical="center"/>
    </xf>
    <xf numFmtId="0" fontId="2" fillId="4" borderId="0" xfId="0" applyFont="1" applyFill="1" applyBorder="1" applyAlignment="1" applyProtection="1">
      <alignment horizontal="center" vertical="center" wrapText="1"/>
    </xf>
    <xf numFmtId="3" fontId="0" fillId="0" borderId="0" xfId="0" applyNumberFormat="1" applyProtection="1"/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657225</xdr:colOff>
      <xdr:row>0</xdr:row>
      <xdr:rowOff>38101</xdr:rowOff>
    </xdr:from>
    <xdr:to>
      <xdr:col>16</xdr:col>
      <xdr:colOff>83344</xdr:colOff>
      <xdr:row>2</xdr:row>
      <xdr:rowOff>174483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582650" y="38101"/>
          <a:ext cx="873919" cy="517382"/>
        </a:xfrm>
        <a:prstGeom prst="rect">
          <a:avLst/>
        </a:prstGeom>
      </xdr:spPr>
    </xdr:pic>
    <xdr:clientData/>
  </xdr:twoCellAnchor>
  <xdr:twoCellAnchor editAs="oneCell">
    <xdr:from>
      <xdr:col>3</xdr:col>
      <xdr:colOff>1809751</xdr:colOff>
      <xdr:row>0</xdr:row>
      <xdr:rowOff>19050</xdr:rowOff>
    </xdr:from>
    <xdr:to>
      <xdr:col>5</xdr:col>
      <xdr:colOff>47626</xdr:colOff>
      <xdr:row>2</xdr:row>
      <xdr:rowOff>175461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86426" y="19050"/>
          <a:ext cx="457200" cy="53741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published="0"/>
  <dimension ref="A1:V32"/>
  <sheetViews>
    <sheetView tabSelected="1" view="pageBreakPreview" topLeftCell="A5" zoomScale="125" zoomScaleNormal="125" zoomScaleSheetLayoutView="125" zoomScalePageLayoutView="80" workbookViewId="0">
      <selection activeCell="T32" sqref="T32:T34"/>
    </sheetView>
  </sheetViews>
  <sheetFormatPr baseColWidth="10" defaultColWidth="11.42578125" defaultRowHeight="15" x14ac:dyDescent="0.25"/>
  <cols>
    <col min="1" max="1" width="5.85546875" style="16" customWidth="1"/>
    <col min="2" max="2" width="25" style="16" customWidth="1"/>
    <col min="3" max="4" width="27.28515625" style="1" customWidth="1"/>
    <col min="5" max="5" width="6" style="3" customWidth="1"/>
    <col min="6" max="8" width="6" style="1" customWidth="1"/>
    <col min="9" max="9" width="6.28515625" style="1" customWidth="1"/>
    <col min="10" max="10" width="34.7109375" style="1" customWidth="1"/>
    <col min="11" max="18" width="10.85546875" style="1" customWidth="1"/>
    <col min="19" max="19" width="11.28515625" style="1" bestFit="1" customWidth="1"/>
    <col min="20" max="20" width="12.5703125" style="1" customWidth="1"/>
    <col min="21" max="21" width="12.28515625" style="1" customWidth="1"/>
    <col min="22" max="22" width="54" style="16" customWidth="1"/>
    <col min="23" max="241" width="11.42578125" style="1"/>
    <col min="242" max="242" width="4.42578125" style="1" customWidth="1"/>
    <col min="243" max="243" width="15.85546875" style="1" customWidth="1"/>
    <col min="244" max="244" width="16.42578125" style="1" customWidth="1"/>
    <col min="245" max="245" width="27.7109375" style="1" customWidth="1"/>
    <col min="246" max="246" width="10" style="1" customWidth="1"/>
    <col min="247" max="16384" width="11.42578125" style="1"/>
  </cols>
  <sheetData>
    <row r="1" spans="1:22" s="16" customFormat="1" ht="15" customHeight="1" x14ac:dyDescent="0.25">
      <c r="A1" s="46" t="s">
        <v>20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</row>
    <row r="2" spans="1:22" s="16" customFormat="1" ht="15" customHeight="1" x14ac:dyDescent="0.25">
      <c r="A2" s="46" t="s">
        <v>17</v>
      </c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</row>
    <row r="3" spans="1:22" s="16" customFormat="1" ht="15" customHeight="1" x14ac:dyDescent="0.25">
      <c r="A3" s="14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21"/>
    </row>
    <row r="4" spans="1:22" s="13" customFormat="1" ht="24" customHeight="1" x14ac:dyDescent="0.25">
      <c r="A4" s="77" t="s">
        <v>19</v>
      </c>
      <c r="B4" s="78"/>
      <c r="C4" s="78"/>
      <c r="D4" s="78"/>
      <c r="E4" s="78"/>
      <c r="F4" s="79"/>
      <c r="G4" s="74" t="s">
        <v>47</v>
      </c>
      <c r="H4" s="75"/>
      <c r="I4" s="75"/>
      <c r="J4" s="75"/>
      <c r="K4" s="75"/>
      <c r="L4" s="76"/>
      <c r="M4" s="74" t="s">
        <v>16</v>
      </c>
      <c r="N4" s="75"/>
      <c r="O4" s="75"/>
      <c r="P4" s="76"/>
      <c r="Q4" s="48" t="s">
        <v>46</v>
      </c>
      <c r="R4" s="49"/>
      <c r="S4" s="49"/>
      <c r="T4" s="49"/>
      <c r="U4" s="49"/>
      <c r="V4" s="50"/>
    </row>
    <row r="5" spans="1:22" s="13" customFormat="1" ht="24" customHeight="1" x14ac:dyDescent="0.25">
      <c r="A5" s="80" t="s">
        <v>21</v>
      </c>
      <c r="B5" s="80"/>
      <c r="C5" s="80"/>
      <c r="D5" s="80"/>
      <c r="E5" s="80"/>
      <c r="F5" s="80"/>
      <c r="G5" s="80"/>
      <c r="H5" s="80"/>
      <c r="I5" s="80"/>
      <c r="J5" s="80"/>
      <c r="K5" s="80"/>
      <c r="L5" s="80"/>
      <c r="M5" s="51" t="s">
        <v>33</v>
      </c>
      <c r="N5" s="51"/>
      <c r="O5" s="51"/>
      <c r="P5" s="51"/>
      <c r="Q5" s="51"/>
      <c r="R5" s="51"/>
      <c r="S5" s="51"/>
      <c r="T5" s="51"/>
      <c r="U5" s="51"/>
      <c r="V5" s="51"/>
    </row>
    <row r="6" spans="1:22" s="13" customFormat="1" ht="6" customHeight="1" x14ac:dyDescent="0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34"/>
    </row>
    <row r="7" spans="1:22" ht="15.75" customHeight="1" x14ac:dyDescent="0.25">
      <c r="A7" s="85" t="s">
        <v>3</v>
      </c>
      <c r="B7" s="86" t="s">
        <v>18</v>
      </c>
      <c r="C7" s="86" t="s">
        <v>0</v>
      </c>
      <c r="D7" s="66" t="s">
        <v>4</v>
      </c>
      <c r="E7" s="68" t="s">
        <v>1</v>
      </c>
      <c r="F7" s="68" t="s">
        <v>2</v>
      </c>
      <c r="G7" s="67" t="s">
        <v>15</v>
      </c>
      <c r="H7" s="67" t="s">
        <v>26</v>
      </c>
      <c r="I7" s="87" t="s">
        <v>5</v>
      </c>
      <c r="J7" s="66" t="s">
        <v>22</v>
      </c>
      <c r="K7" s="88" t="s">
        <v>25</v>
      </c>
      <c r="L7" s="88"/>
      <c r="M7" s="88"/>
      <c r="N7" s="88"/>
      <c r="O7" s="88"/>
      <c r="P7" s="88"/>
      <c r="Q7" s="88"/>
      <c r="R7" s="88"/>
      <c r="S7" s="88"/>
      <c r="T7" s="88"/>
      <c r="U7" s="88"/>
      <c r="V7" s="45" t="s">
        <v>32</v>
      </c>
    </row>
    <row r="8" spans="1:22" ht="27" customHeight="1" x14ac:dyDescent="0.25">
      <c r="A8" s="85"/>
      <c r="B8" s="86"/>
      <c r="C8" s="86"/>
      <c r="D8" s="66"/>
      <c r="E8" s="68"/>
      <c r="F8" s="68"/>
      <c r="G8" s="67"/>
      <c r="H8" s="67"/>
      <c r="I8" s="87"/>
      <c r="J8" s="66"/>
      <c r="K8" s="71" t="s">
        <v>6</v>
      </c>
      <c r="L8" s="71"/>
      <c r="M8" s="71" t="s">
        <v>23</v>
      </c>
      <c r="N8" s="71"/>
      <c r="O8" s="71" t="s">
        <v>24</v>
      </c>
      <c r="P8" s="71"/>
      <c r="Q8" s="71" t="s">
        <v>7</v>
      </c>
      <c r="R8" s="71"/>
      <c r="S8" s="71" t="s">
        <v>8</v>
      </c>
      <c r="T8" s="71"/>
      <c r="U8" s="70" t="s">
        <v>29</v>
      </c>
      <c r="V8" s="45"/>
    </row>
    <row r="9" spans="1:22" ht="27" customHeight="1" x14ac:dyDescent="0.25">
      <c r="A9" s="85"/>
      <c r="B9" s="86"/>
      <c r="C9" s="86"/>
      <c r="D9" s="66"/>
      <c r="E9" s="68"/>
      <c r="F9" s="68"/>
      <c r="G9" s="67"/>
      <c r="H9" s="67"/>
      <c r="I9" s="87"/>
      <c r="J9" s="66"/>
      <c r="K9" s="22" t="s">
        <v>27</v>
      </c>
      <c r="L9" s="23" t="s">
        <v>28</v>
      </c>
      <c r="M9" s="22" t="s">
        <v>27</v>
      </c>
      <c r="N9" s="23" t="s">
        <v>28</v>
      </c>
      <c r="O9" s="22" t="s">
        <v>27</v>
      </c>
      <c r="P9" s="23" t="s">
        <v>28</v>
      </c>
      <c r="Q9" s="22" t="s">
        <v>27</v>
      </c>
      <c r="R9" s="23" t="s">
        <v>28</v>
      </c>
      <c r="S9" s="22" t="s">
        <v>27</v>
      </c>
      <c r="T9" s="23" t="s">
        <v>28</v>
      </c>
      <c r="U9" s="70"/>
      <c r="V9" s="45"/>
    </row>
    <row r="10" spans="1:22" ht="34.5" customHeight="1" x14ac:dyDescent="0.25">
      <c r="A10" s="64">
        <v>1</v>
      </c>
      <c r="B10" s="58"/>
      <c r="C10" s="55" t="s">
        <v>34</v>
      </c>
      <c r="D10" s="55" t="s">
        <v>35</v>
      </c>
      <c r="E10" s="55">
        <v>1</v>
      </c>
      <c r="F10" s="55">
        <v>1</v>
      </c>
      <c r="G10" s="55">
        <v>1</v>
      </c>
      <c r="H10" s="58"/>
      <c r="I10" s="52">
        <f>+H10/G10</f>
        <v>0</v>
      </c>
      <c r="J10" s="17" t="s">
        <v>37</v>
      </c>
      <c r="K10" s="18">
        <v>0</v>
      </c>
      <c r="L10" s="24"/>
      <c r="M10" s="18"/>
      <c r="N10" s="24"/>
      <c r="O10" s="18"/>
      <c r="P10" s="24"/>
      <c r="Q10" s="18"/>
      <c r="R10" s="24"/>
      <c r="S10" s="19">
        <f>+K10+M10+O10+Q10</f>
        <v>0</v>
      </c>
      <c r="T10" s="19">
        <f>+L10+N10+P10+R10</f>
        <v>0</v>
      </c>
      <c r="U10" s="20" t="e">
        <f>+T10/S10</f>
        <v>#DIV/0!</v>
      </c>
      <c r="V10" s="35"/>
    </row>
    <row r="11" spans="1:22" ht="48" customHeight="1" x14ac:dyDescent="0.25">
      <c r="A11" s="64"/>
      <c r="B11" s="58"/>
      <c r="C11" s="55"/>
      <c r="D11" s="55"/>
      <c r="E11" s="55"/>
      <c r="F11" s="55"/>
      <c r="G11" s="55"/>
      <c r="H11" s="58"/>
      <c r="I11" s="52"/>
      <c r="J11" s="17" t="s">
        <v>38</v>
      </c>
      <c r="K11" s="4">
        <v>21821500</v>
      </c>
      <c r="L11" s="25"/>
      <c r="M11" s="4"/>
      <c r="N11" s="25"/>
      <c r="O11" s="4"/>
      <c r="P11" s="25"/>
      <c r="Q11" s="4"/>
      <c r="R11" s="25"/>
      <c r="S11" s="19">
        <f t="shared" ref="S11:S25" si="0">+K11+M11+O11+Q11</f>
        <v>21821500</v>
      </c>
      <c r="T11" s="19">
        <f>+S11</f>
        <v>21821500</v>
      </c>
      <c r="U11" s="20">
        <f t="shared" ref="U11:U25" si="1">+T11/S11</f>
        <v>1</v>
      </c>
      <c r="V11" s="36"/>
    </row>
    <row r="12" spans="1:22" ht="27" customHeight="1" x14ac:dyDescent="0.25">
      <c r="A12" s="64"/>
      <c r="B12" s="58"/>
      <c r="C12" s="55"/>
      <c r="D12" s="55"/>
      <c r="E12" s="55"/>
      <c r="F12" s="55"/>
      <c r="G12" s="55"/>
      <c r="H12" s="58"/>
      <c r="I12" s="52"/>
      <c r="J12" s="2" t="s">
        <v>45</v>
      </c>
      <c r="K12" s="4">
        <v>36000000</v>
      </c>
      <c r="L12" s="26"/>
      <c r="M12" s="4"/>
      <c r="N12" s="26"/>
      <c r="O12" s="4"/>
      <c r="P12" s="26"/>
      <c r="Q12" s="4"/>
      <c r="R12" s="26"/>
      <c r="S12" s="19">
        <f t="shared" si="0"/>
        <v>36000000</v>
      </c>
      <c r="T12" s="19">
        <f>+S12</f>
        <v>36000000</v>
      </c>
      <c r="U12" s="20">
        <f t="shared" si="1"/>
        <v>1</v>
      </c>
      <c r="V12" s="37"/>
    </row>
    <row r="13" spans="1:22" ht="25.5" customHeight="1" thickBot="1" x14ac:dyDescent="0.3">
      <c r="A13" s="65"/>
      <c r="B13" s="59"/>
      <c r="C13" s="56"/>
      <c r="D13" s="56"/>
      <c r="E13" s="56"/>
      <c r="F13" s="56"/>
      <c r="G13" s="56"/>
      <c r="H13" s="59"/>
      <c r="I13" s="53"/>
      <c r="J13" s="8" t="s">
        <v>49</v>
      </c>
      <c r="K13" s="9">
        <f>6750000-750000</f>
        <v>6000000</v>
      </c>
      <c r="L13" s="27"/>
      <c r="M13" s="9"/>
      <c r="N13" s="27"/>
      <c r="O13" s="9"/>
      <c r="P13" s="27"/>
      <c r="Q13" s="9"/>
      <c r="R13" s="27"/>
      <c r="S13" s="19">
        <f t="shared" si="0"/>
        <v>6000000</v>
      </c>
      <c r="T13" s="19">
        <f>+S13</f>
        <v>6000000</v>
      </c>
      <c r="U13" s="20">
        <f t="shared" si="1"/>
        <v>1</v>
      </c>
      <c r="V13" s="38"/>
    </row>
    <row r="14" spans="1:22" ht="32.25" customHeight="1" x14ac:dyDescent="0.25">
      <c r="A14" s="63">
        <v>2</v>
      </c>
      <c r="B14" s="57"/>
      <c r="C14" s="54" t="s">
        <v>36</v>
      </c>
      <c r="D14" s="54" t="s">
        <v>39</v>
      </c>
      <c r="E14" s="54">
        <v>0</v>
      </c>
      <c r="F14" s="54">
        <v>1</v>
      </c>
      <c r="G14" s="54">
        <v>1</v>
      </c>
      <c r="H14" s="57"/>
      <c r="I14" s="52">
        <f>+H14/G14</f>
        <v>0</v>
      </c>
      <c r="J14" s="6" t="s">
        <v>44</v>
      </c>
      <c r="K14" s="44">
        <v>1000000</v>
      </c>
      <c r="L14" s="28"/>
      <c r="M14" s="7"/>
      <c r="N14" s="28"/>
      <c r="O14" s="7"/>
      <c r="P14" s="28"/>
      <c r="Q14" s="7"/>
      <c r="R14" s="28"/>
      <c r="S14" s="19">
        <f t="shared" si="0"/>
        <v>1000000</v>
      </c>
      <c r="T14" s="19">
        <f>+S14</f>
        <v>1000000</v>
      </c>
      <c r="U14" s="20">
        <f t="shared" si="1"/>
        <v>1</v>
      </c>
      <c r="V14" s="39"/>
    </row>
    <row r="15" spans="1:22" ht="23.25" customHeight="1" x14ac:dyDescent="0.25">
      <c r="A15" s="64"/>
      <c r="B15" s="58"/>
      <c r="C15" s="55"/>
      <c r="D15" s="55"/>
      <c r="E15" s="55"/>
      <c r="F15" s="55"/>
      <c r="G15" s="55"/>
      <c r="H15" s="58"/>
      <c r="I15" s="52"/>
      <c r="J15" s="2" t="s">
        <v>52</v>
      </c>
      <c r="K15" s="4">
        <v>2100000</v>
      </c>
      <c r="L15" s="26"/>
      <c r="M15" s="4"/>
      <c r="N15" s="26"/>
      <c r="O15" s="4"/>
      <c r="P15" s="26"/>
      <c r="Q15" s="4"/>
      <c r="R15" s="26"/>
      <c r="S15" s="19">
        <f t="shared" si="0"/>
        <v>2100000</v>
      </c>
      <c r="T15" s="19">
        <f>+S15</f>
        <v>2100000</v>
      </c>
      <c r="U15" s="20">
        <f t="shared" si="1"/>
        <v>1</v>
      </c>
      <c r="V15" s="37"/>
    </row>
    <row r="16" spans="1:22" ht="23.25" customHeight="1" x14ac:dyDescent="0.25">
      <c r="A16" s="64"/>
      <c r="B16" s="58"/>
      <c r="C16" s="55"/>
      <c r="D16" s="55"/>
      <c r="E16" s="55"/>
      <c r="F16" s="55"/>
      <c r="G16" s="55"/>
      <c r="H16" s="58"/>
      <c r="I16" s="52"/>
      <c r="J16" s="2"/>
      <c r="K16" s="4"/>
      <c r="L16" s="25"/>
      <c r="M16" s="4"/>
      <c r="N16" s="25"/>
      <c r="O16" s="4"/>
      <c r="P16" s="25"/>
      <c r="Q16" s="4"/>
      <c r="R16" s="25"/>
      <c r="S16" s="19">
        <f t="shared" si="0"/>
        <v>0</v>
      </c>
      <c r="T16" s="19">
        <f t="shared" ref="T15:T25" si="2">+L16+N16+P16+R16</f>
        <v>0</v>
      </c>
      <c r="U16" s="20" t="e">
        <f t="shared" si="1"/>
        <v>#DIV/0!</v>
      </c>
      <c r="V16" s="36"/>
    </row>
    <row r="17" spans="1:22" ht="23.25" customHeight="1" thickBot="1" x14ac:dyDescent="0.3">
      <c r="A17" s="65"/>
      <c r="B17" s="59"/>
      <c r="C17" s="56"/>
      <c r="D17" s="56"/>
      <c r="E17" s="56"/>
      <c r="F17" s="56"/>
      <c r="G17" s="56"/>
      <c r="H17" s="59"/>
      <c r="I17" s="53"/>
      <c r="J17" s="8"/>
      <c r="K17" s="9"/>
      <c r="L17" s="29"/>
      <c r="M17" s="9"/>
      <c r="N17" s="29"/>
      <c r="O17" s="9"/>
      <c r="P17" s="29"/>
      <c r="Q17" s="9"/>
      <c r="R17" s="29"/>
      <c r="S17" s="19">
        <f t="shared" si="0"/>
        <v>0</v>
      </c>
      <c r="T17" s="19">
        <f t="shared" si="2"/>
        <v>0</v>
      </c>
      <c r="U17" s="20" t="e">
        <f t="shared" si="1"/>
        <v>#DIV/0!</v>
      </c>
      <c r="V17" s="40"/>
    </row>
    <row r="18" spans="1:22" ht="30.75" customHeight="1" x14ac:dyDescent="0.25">
      <c r="A18" s="63">
        <v>3</v>
      </c>
      <c r="B18" s="57"/>
      <c r="C18" s="54" t="s">
        <v>40</v>
      </c>
      <c r="D18" s="54" t="s">
        <v>41</v>
      </c>
      <c r="E18" s="54" t="s">
        <v>42</v>
      </c>
      <c r="F18" s="60">
        <v>0.08</v>
      </c>
      <c r="G18" s="54">
        <v>2</v>
      </c>
      <c r="H18" s="57"/>
      <c r="I18" s="52">
        <f t="shared" ref="I18" si="3">+H18/G18</f>
        <v>0</v>
      </c>
      <c r="J18" s="43" t="s">
        <v>43</v>
      </c>
      <c r="K18" s="7">
        <v>28325000</v>
      </c>
      <c r="L18" s="28"/>
      <c r="M18" s="7"/>
      <c r="N18" s="28"/>
      <c r="O18" s="7"/>
      <c r="P18" s="28"/>
      <c r="Q18" s="7"/>
      <c r="R18" s="28"/>
      <c r="S18" s="19">
        <f t="shared" si="0"/>
        <v>28325000</v>
      </c>
      <c r="T18" s="19">
        <f>+S18</f>
        <v>28325000</v>
      </c>
      <c r="U18" s="20">
        <f t="shared" si="1"/>
        <v>1</v>
      </c>
      <c r="V18" s="39"/>
    </row>
    <row r="19" spans="1:22" ht="23.25" customHeight="1" x14ac:dyDescent="0.25">
      <c r="A19" s="64"/>
      <c r="B19" s="58"/>
      <c r="C19" s="55"/>
      <c r="D19" s="55"/>
      <c r="E19" s="55"/>
      <c r="F19" s="55"/>
      <c r="G19" s="55"/>
      <c r="H19" s="58"/>
      <c r="I19" s="52"/>
      <c r="J19" s="43" t="s">
        <v>48</v>
      </c>
      <c r="K19" s="4">
        <v>9166167</v>
      </c>
      <c r="L19" s="26"/>
      <c r="M19" s="4"/>
      <c r="N19" s="26"/>
      <c r="O19" s="4"/>
      <c r="P19" s="26"/>
      <c r="Q19" s="4"/>
      <c r="R19" s="26"/>
      <c r="S19" s="19">
        <f t="shared" si="0"/>
        <v>9166167</v>
      </c>
      <c r="T19" s="19">
        <f>+S19</f>
        <v>9166167</v>
      </c>
      <c r="U19" s="20">
        <f t="shared" si="1"/>
        <v>1</v>
      </c>
      <c r="V19" s="37"/>
    </row>
    <row r="20" spans="1:22" ht="23.25" customHeight="1" x14ac:dyDescent="0.25">
      <c r="A20" s="64"/>
      <c r="B20" s="58"/>
      <c r="C20" s="55"/>
      <c r="D20" s="55"/>
      <c r="E20" s="55"/>
      <c r="F20" s="55"/>
      <c r="G20" s="55"/>
      <c r="H20" s="58"/>
      <c r="I20" s="52"/>
      <c r="J20" s="2" t="s">
        <v>50</v>
      </c>
      <c r="K20" s="4">
        <v>22486753</v>
      </c>
      <c r="L20" s="26"/>
      <c r="M20" s="4"/>
      <c r="N20" s="26"/>
      <c r="O20" s="4"/>
      <c r="P20" s="26"/>
      <c r="Q20" s="4"/>
      <c r="R20" s="26"/>
      <c r="S20" s="19">
        <f t="shared" si="0"/>
        <v>22486753</v>
      </c>
      <c r="T20" s="19">
        <f>+S20</f>
        <v>22486753</v>
      </c>
      <c r="U20" s="20">
        <f t="shared" si="1"/>
        <v>1</v>
      </c>
      <c r="V20" s="37"/>
    </row>
    <row r="21" spans="1:22" ht="23.25" customHeight="1" thickBot="1" x14ac:dyDescent="0.3">
      <c r="A21" s="65"/>
      <c r="B21" s="59"/>
      <c r="C21" s="56"/>
      <c r="D21" s="56"/>
      <c r="E21" s="56"/>
      <c r="F21" s="56"/>
      <c r="G21" s="56"/>
      <c r="H21" s="59"/>
      <c r="I21" s="53"/>
      <c r="J21" s="8" t="s">
        <v>51</v>
      </c>
      <c r="K21" s="9">
        <v>27000000</v>
      </c>
      <c r="L21" s="27"/>
      <c r="M21" s="9"/>
      <c r="N21" s="27"/>
      <c r="O21" s="9"/>
      <c r="P21" s="27"/>
      <c r="Q21" s="9"/>
      <c r="R21" s="27"/>
      <c r="S21" s="19">
        <f t="shared" si="0"/>
        <v>27000000</v>
      </c>
      <c r="T21" s="19">
        <f>+S21</f>
        <v>27000000</v>
      </c>
      <c r="U21" s="20">
        <f t="shared" si="1"/>
        <v>1</v>
      </c>
      <c r="V21" s="38"/>
    </row>
    <row r="22" spans="1:22" ht="23.25" customHeight="1" x14ac:dyDescent="0.25">
      <c r="A22" s="63">
        <v>4</v>
      </c>
      <c r="B22" s="57"/>
      <c r="C22" s="54"/>
      <c r="D22" s="54"/>
      <c r="E22" s="54"/>
      <c r="F22" s="54"/>
      <c r="G22" s="54"/>
      <c r="H22" s="57"/>
      <c r="I22" s="52">
        <v>0</v>
      </c>
      <c r="J22" s="6"/>
      <c r="K22" s="7"/>
      <c r="L22" s="30"/>
      <c r="M22" s="7"/>
      <c r="N22" s="30"/>
      <c r="O22" s="7"/>
      <c r="P22" s="30"/>
      <c r="Q22" s="7"/>
      <c r="R22" s="30"/>
      <c r="S22" s="19">
        <f t="shared" si="0"/>
        <v>0</v>
      </c>
      <c r="T22" s="19">
        <f t="shared" si="2"/>
        <v>0</v>
      </c>
      <c r="U22" s="20" t="e">
        <f t="shared" si="1"/>
        <v>#DIV/0!</v>
      </c>
      <c r="V22" s="41"/>
    </row>
    <row r="23" spans="1:22" ht="23.25" customHeight="1" x14ac:dyDescent="0.25">
      <c r="A23" s="64"/>
      <c r="B23" s="58"/>
      <c r="C23" s="55"/>
      <c r="D23" s="55"/>
      <c r="E23" s="55"/>
      <c r="F23" s="55"/>
      <c r="G23" s="55"/>
      <c r="H23" s="58"/>
      <c r="I23" s="52"/>
      <c r="J23" s="2"/>
      <c r="K23" s="4"/>
      <c r="L23" s="25"/>
      <c r="M23" s="4"/>
      <c r="N23" s="25"/>
      <c r="O23" s="4"/>
      <c r="P23" s="25"/>
      <c r="Q23" s="4"/>
      <c r="R23" s="25"/>
      <c r="S23" s="19">
        <f t="shared" si="0"/>
        <v>0</v>
      </c>
      <c r="T23" s="19">
        <f t="shared" si="2"/>
        <v>0</v>
      </c>
      <c r="U23" s="20" t="e">
        <f t="shared" si="1"/>
        <v>#DIV/0!</v>
      </c>
      <c r="V23" s="36"/>
    </row>
    <row r="24" spans="1:22" ht="23.25" customHeight="1" x14ac:dyDescent="0.25">
      <c r="A24" s="64"/>
      <c r="B24" s="58"/>
      <c r="C24" s="55"/>
      <c r="D24" s="55"/>
      <c r="E24" s="55"/>
      <c r="F24" s="55"/>
      <c r="G24" s="55"/>
      <c r="H24" s="58"/>
      <c r="I24" s="52"/>
      <c r="J24" s="2"/>
      <c r="K24" s="4"/>
      <c r="L24" s="26"/>
      <c r="M24" s="4"/>
      <c r="N24" s="26"/>
      <c r="O24" s="4"/>
      <c r="P24" s="26"/>
      <c r="Q24" s="4"/>
      <c r="R24" s="26"/>
      <c r="S24" s="19">
        <f t="shared" si="0"/>
        <v>0</v>
      </c>
      <c r="T24" s="19">
        <f t="shared" si="2"/>
        <v>0</v>
      </c>
      <c r="U24" s="20" t="e">
        <f t="shared" si="1"/>
        <v>#DIV/0!</v>
      </c>
      <c r="V24" s="37"/>
    </row>
    <row r="25" spans="1:22" ht="23.25" customHeight="1" thickBot="1" x14ac:dyDescent="0.3">
      <c r="A25" s="65"/>
      <c r="B25" s="59"/>
      <c r="C25" s="56"/>
      <c r="D25" s="56"/>
      <c r="E25" s="56"/>
      <c r="F25" s="56"/>
      <c r="G25" s="56"/>
      <c r="H25" s="59"/>
      <c r="I25" s="53"/>
      <c r="J25" s="8"/>
      <c r="K25" s="9"/>
      <c r="L25" s="27"/>
      <c r="M25" s="9"/>
      <c r="N25" s="27"/>
      <c r="O25" s="9"/>
      <c r="P25" s="27"/>
      <c r="Q25" s="9"/>
      <c r="R25" s="27"/>
      <c r="S25" s="19">
        <f t="shared" si="0"/>
        <v>0</v>
      </c>
      <c r="T25" s="19">
        <f t="shared" si="2"/>
        <v>0</v>
      </c>
      <c r="U25" s="20" t="e">
        <f t="shared" si="1"/>
        <v>#DIV/0!</v>
      </c>
      <c r="V25" s="38"/>
    </row>
    <row r="26" spans="1:22" ht="23.25" customHeight="1" thickBot="1" x14ac:dyDescent="0.35">
      <c r="A26" s="72" t="s">
        <v>9</v>
      </c>
      <c r="B26" s="73"/>
      <c r="C26" s="73"/>
      <c r="D26" s="73"/>
      <c r="E26" s="73"/>
      <c r="F26" s="73"/>
      <c r="G26" s="73"/>
      <c r="H26" s="73"/>
      <c r="I26" s="10">
        <f>+SUM(I10:I25)/(COUNT(I10:I25))</f>
        <v>0</v>
      </c>
      <c r="J26" s="11"/>
      <c r="K26" s="61" t="s">
        <v>10</v>
      </c>
      <c r="L26" s="62"/>
      <c r="M26" s="62"/>
      <c r="N26" s="62"/>
      <c r="O26" s="62"/>
      <c r="P26" s="62"/>
      <c r="Q26" s="62"/>
      <c r="R26" s="62"/>
      <c r="S26" s="12">
        <f>SUM(S10:S25)</f>
        <v>153899420</v>
      </c>
      <c r="T26" s="12">
        <f>SUM(T10:T25)</f>
        <v>153899420</v>
      </c>
      <c r="U26" s="10" t="e">
        <f>+SUM(U10:U25)/(COUNT(U10:U25))</f>
        <v>#DIV/0!</v>
      </c>
      <c r="V26" s="42"/>
    </row>
    <row r="27" spans="1:22" ht="14.25" customHeight="1" x14ac:dyDescent="0.35">
      <c r="A27" s="84"/>
      <c r="B27" s="84"/>
      <c r="C27" s="84"/>
      <c r="D27" s="84"/>
      <c r="E27" s="84"/>
      <c r="F27" s="84"/>
      <c r="G27" s="84"/>
      <c r="H27" s="84"/>
      <c r="I27" s="84"/>
      <c r="J27" s="84"/>
      <c r="K27" s="84"/>
      <c r="L27" s="84"/>
      <c r="M27" s="84"/>
      <c r="N27" s="84"/>
      <c r="O27" s="84"/>
      <c r="P27" s="84"/>
      <c r="Q27" s="84"/>
      <c r="R27" s="84"/>
      <c r="S27" s="84"/>
      <c r="T27" s="84"/>
      <c r="U27" s="84"/>
    </row>
    <row r="28" spans="1:22" x14ac:dyDescent="0.25">
      <c r="C28" s="5" t="s">
        <v>11</v>
      </c>
      <c r="D28" s="81"/>
      <c r="E28" s="81"/>
      <c r="F28" s="81"/>
      <c r="G28" s="81"/>
      <c r="H28" s="81"/>
      <c r="I28" s="81"/>
      <c r="J28" s="33"/>
      <c r="K28" s="69" t="s">
        <v>12</v>
      </c>
      <c r="L28" s="69"/>
      <c r="M28" s="69"/>
      <c r="N28" s="69"/>
      <c r="O28" s="69" t="s">
        <v>30</v>
      </c>
      <c r="P28" s="69"/>
      <c r="Q28" s="69"/>
      <c r="R28" s="69"/>
      <c r="S28" s="69"/>
      <c r="T28" s="69"/>
      <c r="U28" s="83"/>
    </row>
    <row r="29" spans="1:22" x14ac:dyDescent="0.25">
      <c r="C29" s="5" t="s">
        <v>13</v>
      </c>
      <c r="D29" s="81"/>
      <c r="E29" s="81"/>
      <c r="F29" s="81"/>
      <c r="G29" s="81"/>
      <c r="H29" s="81"/>
      <c r="I29" s="81"/>
      <c r="J29" s="31"/>
      <c r="K29" s="81" t="s">
        <v>13</v>
      </c>
      <c r="L29" s="81"/>
      <c r="M29" s="81"/>
      <c r="N29" s="81"/>
      <c r="O29" s="82" t="s">
        <v>31</v>
      </c>
      <c r="P29" s="82"/>
      <c r="Q29" s="82"/>
      <c r="R29" s="82"/>
      <c r="S29" s="82"/>
      <c r="T29" s="82"/>
      <c r="U29" s="83"/>
    </row>
    <row r="30" spans="1:22" x14ac:dyDescent="0.25">
      <c r="C30" s="5" t="s">
        <v>14</v>
      </c>
      <c r="D30" s="81"/>
      <c r="E30" s="81"/>
      <c r="F30" s="81"/>
      <c r="G30" s="81"/>
      <c r="H30" s="81"/>
      <c r="I30" s="81"/>
      <c r="J30" s="32"/>
      <c r="K30" s="81" t="s">
        <v>14</v>
      </c>
      <c r="L30" s="81"/>
      <c r="M30" s="81"/>
      <c r="N30" s="81"/>
      <c r="O30" s="82"/>
      <c r="P30" s="82"/>
      <c r="Q30" s="82"/>
      <c r="R30" s="82"/>
      <c r="S30" s="82"/>
      <c r="T30" s="82"/>
      <c r="U30" s="83"/>
    </row>
    <row r="32" spans="1:22" x14ac:dyDescent="0.25">
      <c r="T32" s="90"/>
    </row>
  </sheetData>
  <mergeCells count="76">
    <mergeCell ref="D28:I28"/>
    <mergeCell ref="D29:I29"/>
    <mergeCell ref="D30:I30"/>
    <mergeCell ref="G4:L4"/>
    <mergeCell ref="A4:F4"/>
    <mergeCell ref="A5:L5"/>
    <mergeCell ref="M4:P4"/>
    <mergeCell ref="K30:N30"/>
    <mergeCell ref="O30:T30"/>
    <mergeCell ref="U28:U30"/>
    <mergeCell ref="I14:I17"/>
    <mergeCell ref="D7:D9"/>
    <mergeCell ref="E7:E9"/>
    <mergeCell ref="A27:U27"/>
    <mergeCell ref="A7:A9"/>
    <mergeCell ref="B7:B9"/>
    <mergeCell ref="C7:C9"/>
    <mergeCell ref="K29:N29"/>
    <mergeCell ref="O29:T29"/>
    <mergeCell ref="I7:I9"/>
    <mergeCell ref="K7:U7"/>
    <mergeCell ref="K8:L8"/>
    <mergeCell ref="M8:N8"/>
    <mergeCell ref="O8:P8"/>
    <mergeCell ref="Q8:R8"/>
    <mergeCell ref="A6:U6"/>
    <mergeCell ref="K28:N28"/>
    <mergeCell ref="U8:U9"/>
    <mergeCell ref="S8:T8"/>
    <mergeCell ref="O28:T28"/>
    <mergeCell ref="A22:A25"/>
    <mergeCell ref="B10:B13"/>
    <mergeCell ref="B14:B17"/>
    <mergeCell ref="B18:B21"/>
    <mergeCell ref="A10:A13"/>
    <mergeCell ref="A14:A17"/>
    <mergeCell ref="A18:A21"/>
    <mergeCell ref="E18:E21"/>
    <mergeCell ref="A26:H26"/>
    <mergeCell ref="C10:C13"/>
    <mergeCell ref="D10:D13"/>
    <mergeCell ref="C14:C17"/>
    <mergeCell ref="D14:D17"/>
    <mergeCell ref="C18:C21"/>
    <mergeCell ref="D18:D21"/>
    <mergeCell ref="C22:C25"/>
    <mergeCell ref="D22:D25"/>
    <mergeCell ref="J7:J9"/>
    <mergeCell ref="E10:E13"/>
    <mergeCell ref="F10:F13"/>
    <mergeCell ref="G10:G13"/>
    <mergeCell ref="H10:H13"/>
    <mergeCell ref="I10:I13"/>
    <mergeCell ref="E14:E17"/>
    <mergeCell ref="F14:F17"/>
    <mergeCell ref="G14:G17"/>
    <mergeCell ref="H14:H17"/>
    <mergeCell ref="G7:G9"/>
    <mergeCell ref="H7:H9"/>
    <mergeCell ref="F7:F9"/>
    <mergeCell ref="G18:G21"/>
    <mergeCell ref="H18:H21"/>
    <mergeCell ref="B22:B25"/>
    <mergeCell ref="K26:R26"/>
    <mergeCell ref="V7:V9"/>
    <mergeCell ref="A1:V1"/>
    <mergeCell ref="A2:V2"/>
    <mergeCell ref="Q4:V4"/>
    <mergeCell ref="M5:V5"/>
    <mergeCell ref="I18:I21"/>
    <mergeCell ref="E22:E25"/>
    <mergeCell ref="F22:F25"/>
    <mergeCell ref="G22:G25"/>
    <mergeCell ref="H22:H25"/>
    <mergeCell ref="I22:I25"/>
    <mergeCell ref="F18:F21"/>
  </mergeCells>
  <phoneticPr fontId="11" type="noConversion"/>
  <pageMargins left="0.70866141732283472" right="0.70866141732283472" top="1.1417322834645669" bottom="0.74803149606299213" header="0.31496062992125984" footer="0.31496062992125984"/>
  <pageSetup paperSize="5" scale="50" orientation="landscape" r:id="rId1"/>
  <headerFooter>
    <oddHeader>&amp;R&amp;9Republica de Colombia
Departamento de Cundinamarca
Alcaldia  Municipal de Sopó
Documento Controlado
Versión: 06
Página &amp;P de &amp;N
Vigencia: 29/06/2016</oddHeader>
  </headerFooter>
  <drawing r:id="rId2"/>
  <extLst>
    <ext xmlns:mx="http://schemas.microsoft.com/office/mac/excel/2008/main" uri="http://schemas.microsoft.com/office/mac/excel/2008/main">
      <mx:PLV Mode="0" OnePage="0" WScale="0"/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4473F4501CBA7408858B1C660E434CC" ma:contentTypeVersion="4" ma:contentTypeDescription="Crear nuevo documento." ma:contentTypeScope="" ma:versionID="f9a1757d84981e8648ef9bc6ba3321b6">
  <xsd:schema xmlns:xsd="http://www.w3.org/2001/XMLSchema" xmlns:xs="http://www.w3.org/2001/XMLSchema" xmlns:p="http://schemas.microsoft.com/office/2006/metadata/properties" xmlns:ns2="2985bb4b-4701-49be-b6af-cb425f14ffe8" xmlns:ns3="51f41368-09ef-457e-ae09-8dfa7ccb2798" targetNamespace="http://schemas.microsoft.com/office/2006/metadata/properties" ma:root="true" ma:fieldsID="267e8fcdbb6eb267fddc05d8cb60485b" ns2:_="" ns3:_="">
    <xsd:import namespace="2985bb4b-4701-49be-b6af-cb425f14ffe8"/>
    <xsd:import namespace="51f41368-09ef-457e-ae09-8dfa7ccb2798"/>
    <xsd:element name="properties">
      <xsd:complexType>
        <xsd:sequence>
          <xsd:element name="documentManagement">
            <xsd:complexType>
              <xsd:all>
                <xsd:element ref="ns2:Clasificaci_x00f3_n" minOccurs="0"/>
                <xsd:element ref="ns3:Secretar_x00ed_a" minOccurs="0"/>
                <xsd:element ref="ns2:Descripci_x00f3_n" minOccurs="0"/>
                <xsd:element ref="ns2:Fech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85bb4b-4701-49be-b6af-cb425f14ffe8" elementFormDefault="qualified">
    <xsd:import namespace="http://schemas.microsoft.com/office/2006/documentManagement/types"/>
    <xsd:import namespace="http://schemas.microsoft.com/office/infopath/2007/PartnerControls"/>
    <xsd:element name="Clasificaci_x00f3_n" ma:index="2" nillable="true" ma:displayName="Clasificación" ma:default="Nuestra Políticas" ma:format="Dropdown" ma:internalName="Clasificaci_x00f3_n">
      <xsd:simpleType>
        <xsd:restriction base="dms:Choice">
          <xsd:enumeration value="Nuestra Políticas"/>
          <xsd:enumeration value="Nuestros Planes"/>
          <xsd:enumeration value="Programas y Proyectos"/>
          <xsd:enumeration value="Planes de Acción"/>
        </xsd:restriction>
      </xsd:simpleType>
    </xsd:element>
    <xsd:element name="Descripci_x00f3_n" ma:index="4" nillable="true" ma:displayName="Descripción" ma:internalName="Descripci_x00f3_n">
      <xsd:simpleType>
        <xsd:restriction base="dms:Note"/>
      </xsd:simpleType>
    </xsd:element>
    <xsd:element name="Fecha" ma:index="5" nillable="true" ma:displayName="Fecha" ma:internalName="Fecha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41368-09ef-457e-ae09-8dfa7ccb2798" elementFormDefault="qualified">
    <xsd:import namespace="http://schemas.microsoft.com/office/2006/documentManagement/types"/>
    <xsd:import namespace="http://schemas.microsoft.com/office/infopath/2007/PartnerControls"/>
    <xsd:element name="Secretar_x00ed_a" ma:index="3" nillable="true" ma:displayName="Secretaría" ma:default="Secretaría de Gestión Integral" ma:format="Dropdown" ma:internalName="Secretar_x00ed_a">
      <xsd:simpleType>
        <xsd:restriction base="dms:Choice">
          <xsd:enumeration value="Despacho del Alcalde"/>
          <xsd:enumeration value="Empresa de Servicios Públicos de Sopó EMSERSOPÓ E.S.P"/>
          <xsd:enumeration value="Oficina Asesora de Prensa y Comunicaciones"/>
          <xsd:enumeration value="Oficina de Control Interno"/>
          <xsd:enumeration value="Secretaría de Ambiente Natural"/>
          <xsd:enumeration value="Secretaría de Cultura"/>
          <xsd:enumeration value="Secretaría de Desarrollo Económico"/>
          <xsd:enumeration value="Secretaría de Desarrollo Institucional"/>
          <xsd:enumeration value="Secretaría de Educación"/>
          <xsd:enumeration value="Secretaría de Gestión Integral"/>
          <xsd:enumeration value="Secretaría de Gobierno"/>
          <xsd:enumeration value="Secretaría de Hacienda"/>
          <xsd:enumeration value="Secretaría de Infraestructura y Obras Públicas"/>
          <xsd:enumeration value="Secretaría de Planeación Territorial y Urbanismo"/>
          <xsd:enumeration value="Secretaría de Recreación y Deporte"/>
          <xsd:enumeration value="Secretaría de Salud"/>
          <xsd:enumeration value="Secretaría de Vivienda"/>
          <xsd:enumeration value="Secretaría Jurídica y de Contratación"/>
          <xsd:enumeration value="Personería Municipal"/>
          <xsd:enumeration value="Plan Anti corrupción y de Servicio al Ciudadano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8" ma:displayName="Tipo de contenido"/>
        <xsd:element ref="dc:title" minOccurs="0" maxOccurs="1" ma:index="1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echa xmlns="2985bb4b-4701-49be-b6af-cb425f14ffe8">29 de Enero de 2019</Fecha>
    <Secretar_x00ed_a xmlns="51f41368-09ef-457e-ae09-8dfa7ccb2798">Secretaría de Hacienda</Secretar_x00ed_a>
    <Clasificaci_x00f3_n xmlns="2985bb4b-4701-49be-b6af-cb425f14ffe8">Planes de Acción</Clasificaci_x00f3_n>
    <Descripci_x00f3_n xmlns="2985bb4b-4701-49be-b6af-cb425f14ffe8">Formato Plan de Accion Ejecutado 2018 Hacienda</Descripci_x00f3_n>
  </documentManagement>
</p:properties>
</file>

<file path=customXml/itemProps1.xml><?xml version="1.0" encoding="utf-8"?>
<ds:datastoreItem xmlns:ds="http://schemas.openxmlformats.org/officeDocument/2006/customXml" ds:itemID="{FF8B96AE-CD97-4FEB-B1E8-24531232E9EF}"/>
</file>

<file path=customXml/itemProps2.xml><?xml version="1.0" encoding="utf-8"?>
<ds:datastoreItem xmlns:ds="http://schemas.openxmlformats.org/officeDocument/2006/customXml" ds:itemID="{ED6A8228-61FD-40A6-B512-A1408F2A14DB}"/>
</file>

<file path=customXml/itemProps3.xml><?xml version="1.0" encoding="utf-8"?>
<ds:datastoreItem xmlns:ds="http://schemas.openxmlformats.org/officeDocument/2006/customXml" ds:itemID="{42784AE0-7A3D-4A7B-B4D9-634E5665CA3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Plan de Acción </vt:lpstr>
      <vt:lpstr>'Plan de Acción '!Área_de_impresión</vt:lpstr>
      <vt:lpstr>'Plan de Acción '!Títulos_a_imprimir</vt:lpstr>
    </vt:vector>
  </TitlesOfParts>
  <Company>Luffi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Formato Plan de Accion Ejecutado 2018 Hacienda</dc:title>
  <dc:creator>Luffi</dc:creator>
  <cp:lastModifiedBy>TESORERIA</cp:lastModifiedBy>
  <cp:lastPrinted>2016-06-29T21:33:32Z</cp:lastPrinted>
  <dcterms:created xsi:type="dcterms:W3CDTF">2012-08-21T23:36:53Z</dcterms:created>
  <dcterms:modified xsi:type="dcterms:W3CDTF">2019-01-10T22:21:39Z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0x01010024473F4501CBA7408858B1C660E434CC</vt:lpwstr>
  </property>
</Properties>
</file>