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Juan Carlos León G\Desktop\Dina Luz\"/>
    </mc:Choice>
  </mc:AlternateContent>
  <xr:revisionPtr revIDLastSave="0" documentId="13_ncr:1_{CF5B8AB4-B249-476D-8F07-965387360283}" xr6:coauthVersionLast="45" xr6:coauthVersionMax="45"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37" i="1" l="1"/>
  <c r="T35" i="1" l="1"/>
  <c r="T18" i="1" l="1"/>
  <c r="T20" i="1"/>
  <c r="S35" i="1" l="1"/>
  <c r="S37" i="1" l="1"/>
  <c r="T36" i="1"/>
  <c r="S36" i="1"/>
  <c r="S34" i="1"/>
  <c r="I34" i="1"/>
  <c r="S33" i="1"/>
  <c r="T32" i="1"/>
  <c r="S32" i="1"/>
  <c r="T31" i="1"/>
  <c r="S31" i="1"/>
  <c r="T30" i="1"/>
  <c r="S30" i="1"/>
  <c r="I30" i="1"/>
  <c r="T29" i="1"/>
  <c r="U29" i="1" s="1"/>
  <c r="S29" i="1"/>
  <c r="T28" i="1"/>
  <c r="S28" i="1"/>
  <c r="T27" i="1"/>
  <c r="U27" i="1" s="1"/>
  <c r="S27" i="1"/>
  <c r="T26" i="1"/>
  <c r="U26" i="1" s="1"/>
  <c r="S26" i="1"/>
  <c r="I26" i="1"/>
  <c r="T25" i="1"/>
  <c r="S25" i="1"/>
  <c r="T24" i="1"/>
  <c r="S24" i="1"/>
  <c r="T23" i="1"/>
  <c r="S23" i="1"/>
  <c r="T22" i="1"/>
  <c r="S22" i="1"/>
  <c r="I22" i="1"/>
  <c r="S21" i="1"/>
  <c r="S20" i="1"/>
  <c r="S19" i="1"/>
  <c r="S18" i="1"/>
  <c r="I18" i="1"/>
  <c r="S17" i="1"/>
  <c r="S16" i="1"/>
  <c r="S15" i="1"/>
  <c r="S14" i="1"/>
  <c r="I14" i="1"/>
  <c r="S13" i="1"/>
  <c r="S12" i="1"/>
  <c r="S11" i="1"/>
  <c r="S10" i="1"/>
  <c r="I10" i="1"/>
  <c r="U23" i="1" l="1"/>
  <c r="U25" i="1"/>
  <c r="U31" i="1"/>
  <c r="U32" i="1"/>
  <c r="U37" i="1"/>
  <c r="U28" i="1"/>
  <c r="U33" i="1"/>
  <c r="I38" i="1"/>
  <c r="U22" i="1"/>
  <c r="U24" i="1"/>
  <c r="U30" i="1"/>
  <c r="U36" i="1"/>
  <c r="U35" i="1"/>
  <c r="S38" i="1"/>
  <c r="U34" i="1"/>
  <c r="U20" i="1" l="1"/>
  <c r="U18" i="1"/>
  <c r="U19" i="1" l="1"/>
  <c r="T13" i="1"/>
  <c r="U13" i="1"/>
  <c r="T17" i="1"/>
  <c r="U17" i="1"/>
  <c r="U14" i="1"/>
  <c r="T14" i="1"/>
  <c r="T15" i="1"/>
  <c r="U15" i="1"/>
  <c r="T11" i="1"/>
  <c r="U11" i="1"/>
  <c r="T16" i="1"/>
  <c r="U16" i="1"/>
  <c r="U21" i="1"/>
  <c r="T21" i="1"/>
  <c r="T12" i="1"/>
  <c r="U12" i="1"/>
  <c r="T10" i="1"/>
  <c r="U10" i="1"/>
  <c r="U38" i="1"/>
</calcChain>
</file>

<file path=xl/sharedStrings.xml><?xml version="1.0" encoding="utf-8"?>
<sst xmlns="http://schemas.openxmlformats.org/spreadsheetml/2006/main" count="89" uniqueCount="70">
  <si>
    <t>PLAN DE DESARROLLO: "SEGURIDAD Y PROSPERIDAD 2016- 2020"</t>
  </si>
  <si>
    <t>COMPONENTE DE EFICACIA - PLAN DE ACCIÓN</t>
  </si>
  <si>
    <t>DIMENSIÓN DE DESARROLLO: DERECHOS HUMANOS</t>
  </si>
  <si>
    <t>RESPONSABLE:  SECRETARIA DE GOBIERNO</t>
  </si>
  <si>
    <t>META DE RESULTADO: Garantizar el acceso al sistema de justicia al 100% de los ciudadanos que acudan a las entidades que imparten justicia en el municipio</t>
  </si>
  <si>
    <t xml:space="preserve">VALOR META ANUAL DE RESULTADO: </t>
  </si>
  <si>
    <t>No MP</t>
  </si>
  <si>
    <t>PROGRAMA ESTRATÉGICO</t>
  </si>
  <si>
    <t xml:space="preserve">META DE PRODUCTO </t>
  </si>
  <si>
    <t>INDICADOR</t>
  </si>
  <si>
    <t xml:space="preserve">LINEA BASE </t>
  </si>
  <si>
    <t>META  CUATRIENIO</t>
  </si>
  <si>
    <t>META  VIGENCIA</t>
  </si>
  <si>
    <t>AVANCE DE EJECUCIÓN META</t>
  </si>
  <si>
    <t>% EJECUCIÓN META</t>
  </si>
  <si>
    <t>ACTIVIDADES A DESARROLLAR PARA DAR CUMPLIMIENTO A LA META DE PRODUCTO</t>
  </si>
  <si>
    <t>RECURSOS FINANCIEROS (PESOS)</t>
  </si>
  <si>
    <r>
      <t xml:space="preserve">Seguimiento- Observaciones
</t>
    </r>
    <r>
      <rPr>
        <b/>
        <sz val="8"/>
        <color theme="1"/>
        <rFont val="Calibri"/>
        <family val="2"/>
        <scheme val="minor"/>
      </rPr>
      <t xml:space="preserve"> (Columna de Uso Exclusivo de la Secretaría de Gestión Integral)</t>
    </r>
  </si>
  <si>
    <t>RECURSO PROPIO</t>
  </si>
  <si>
    <t>SGP</t>
  </si>
  <si>
    <t>SGR</t>
  </si>
  <si>
    <t xml:space="preserve">OTROS </t>
  </si>
  <si>
    <t>TOTAL</t>
  </si>
  <si>
    <t>% EJECUCIÓN PRESUPUESTO</t>
  </si>
  <si>
    <t>Planeado</t>
  </si>
  <si>
    <t>Ejecutado</t>
  </si>
  <si>
    <t>Todos unidos por la protección de los Derechos Humanos</t>
  </si>
  <si>
    <t>Realizar 4 alianzas estratégicas para la divulgación efectiva de la cultura por el respeto por los DDHH, la inclusión y el respeto por las libertades individuales, religiosas, culturales y políticas</t>
  </si>
  <si>
    <t>Número de alianzas estratégicas para la divulgación efectiva de la cultura por el respeto por los DDHH, la inclusión y el respeto por las libertades individuales, religiosas, culturales y políticas suscritas</t>
  </si>
  <si>
    <t>Alianaza con la Personeria Municipal</t>
  </si>
  <si>
    <t>Crear y poner en funcionamiento la Coordinación de DDHH adscrita a la Secretaría de Gobierno.</t>
  </si>
  <si>
    <t>Número de coordinaciones de DDHH creadas y puestas en funcionamiento</t>
  </si>
  <si>
    <t>Poner en marcha la Oficina en conjunto con la de mujer y genero, LGTBI</t>
  </si>
  <si>
    <t>Fortalecer y mantener anualmente el observatorio de familia para consolidar los procesos de toma de decisiones y de construcción de políticas públicas</t>
  </si>
  <si>
    <t>Número de observatorios de familia  fortalecidos y mantenidos anualmente</t>
  </si>
  <si>
    <t>Suscribir contrato  con el fin de continuar con la labor adelantada en el municipio relativa al trabajo con jovenes en especial aquellos en riesgo de consumo de sustancias psicoactivas.(PROYECTO RAZONA Y REACCIONA)</t>
  </si>
  <si>
    <t>OBSERVATORIO DE FAMILIA</t>
  </si>
  <si>
    <t>Promover procesos de formación sobre los derechos de los niños y las niñas, y la mujer  generando espacios de participación social favoreciendo a cerca de 1000 niños, niñas y mujeres.</t>
  </si>
  <si>
    <t>Número de niños, niñas y mujeres que participan en procesos de formación en derechos humanos</t>
  </si>
  <si>
    <t>Formular el proceso de formación</t>
  </si>
  <si>
    <t xml:space="preserve">Implementación </t>
  </si>
  <si>
    <t>Listas de asistencias y registro fotografico</t>
  </si>
  <si>
    <t>Beneficiar a 400 jóvenes, adultos y docentes a través de procesos de capacitación en derechos humanos</t>
  </si>
  <si>
    <t>Número de personas capacitadas en derechos humanos en el municipio</t>
  </si>
  <si>
    <t>Apoyar anualmente a  6 entidades de justicia con jurisdicción en el municipio, Consultorios Jurídicos y Centros de Conciliación.</t>
  </si>
  <si>
    <t>Número de entidades de justicia con jurisdicción en el municipio, Consultorios Jurídicos y Centros de Conciliación apoyados anualmente</t>
  </si>
  <si>
    <t>Garantizar el funcionamiento de la Comisaría de Familia a través de la asignación de los recursos necesarios anualmente</t>
  </si>
  <si>
    <t>Porcentaje de recursos asignados anualmente a la Comisaría de Familia/Recursos requeridos anualmente por la Comisaría de Familia</t>
  </si>
  <si>
    <t xml:space="preserve">Pago salarios fucionarios comisaria de familia </t>
  </si>
  <si>
    <t>Prestación de servicios profesionales (trabajadora Social) para apoyar las actividades de la comisaria de familiar brindando soporte al programa de descentralización  de los servicios en el acompañamiento a familias en crisis por violencia intrafamiliar, desarrollo personal y familiar en el municipio.</t>
  </si>
  <si>
    <t>Prestación de servicios profesionales en psicología, para los programas adelantados por la Secretaría de de Gobierno en la comisaria de familia del Municipio de Sopó.</t>
  </si>
  <si>
    <t xml:space="preserve">TOTALES </t>
  </si>
  <si>
    <t xml:space="preserve">EJECUCIÓN  RECURSOS PROGRAMADOS </t>
  </si>
  <si>
    <t>ELABORÓ /NOMBRE</t>
  </si>
  <si>
    <t>REVISÓ/NOMBRE</t>
  </si>
  <si>
    <t>CARGO</t>
  </si>
  <si>
    <t>FECHA</t>
  </si>
  <si>
    <t>VIGENCIA: 2019</t>
  </si>
  <si>
    <t>Alianza Secretaria de la Mujer Gobernación</t>
  </si>
  <si>
    <t>Alianza con la dupla de mujer de la defensoria del pueblo</t>
  </si>
  <si>
    <t>Alianza secretaria de integración social-Gobernación</t>
  </si>
  <si>
    <t>SECRETARIA DE GOBIERNO</t>
  </si>
  <si>
    <t>Prestación de servicios de apoyo a la gestión para realizar actividades jurídicas en la Secretaria de Gobierno específicamente en la Comisaria de Familia, tales como sustanciar procesos de restablecimiento de derechos, acompañamiento en diligencias de conciliación, medidas de protección, recepción de denuncias, proyección de autos de trámite, así como realización de campañas de prevención.</t>
  </si>
  <si>
    <t>Prestación de servicios profesionales en psicología  para desarrollar la estrategia de vigilancia "Razona y Reacciona" en el marco del Plan Territorial de Salud en las dimensiones de Convivencia social y Salud mental, fortalecimiento de la autoridad sanitaria bajo la línea operativa de gestión de la salud pública y el apoyo en la secretaria de gobierno, seguridad y convivencia, oficina de derechos humanos, mujer, equidad y género.</t>
  </si>
  <si>
    <t>EJE ESTRATÉGICO: DERECHOS HUMANOS</t>
  </si>
  <si>
    <t>DINA LUZ FRANCO GONZALEZ</t>
  </si>
  <si>
    <t>31 ENERO DE 2019</t>
  </si>
  <si>
    <t xml:space="preserve">OMAIRA CORTES </t>
  </si>
  <si>
    <t>SECRETARIA GESTION INTEGRAL</t>
  </si>
  <si>
    <t>27 DICIEMBRE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</si>
</sst>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 #,##0.00_);_(* \(#,##0.00\);_(* &quot;-&quot;??_);_(@_)"/>
    <numFmt numFmtId="166" formatCode="_ * #,##0_ ;_ * \-#,##0_ ;_ * &quot;-&quot;_ ;_ @_ "/>
    <numFmt numFmtId="167" formatCode="_(* #,##0_);_(* \(#,##0\);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0"/>
      <name val="Arial"/>
      <family val="2"/>
    </font>
    <font>
      <sz val="10"/>
      <color theme="1"/>
      <name val="Calibri"/>
      <family val="2"/>
      <scheme val="minor"/>
    </font>
    <font>
      <b/>
      <sz val="8"/>
      <name val="Arial"/>
      <family val="2"/>
    </font>
    <font>
      <b/>
      <sz val="6"/>
      <name val="Arial"/>
      <family val="2"/>
    </font>
    <font>
      <b/>
      <sz val="7"/>
      <color indexed="8"/>
      <name val="Calibri"/>
      <family val="2"/>
    </font>
    <font>
      <b/>
      <sz val="8"/>
      <color theme="1"/>
      <name val="Calibri"/>
      <family val="2"/>
      <scheme val="minor"/>
    </font>
    <font>
      <sz val="8"/>
      <name val="Arial"/>
      <family val="2"/>
    </font>
    <font>
      <sz val="8"/>
      <color indexed="8"/>
      <name val="Arial"/>
      <family val="2"/>
    </font>
    <font>
      <sz val="11"/>
      <color indexed="8"/>
      <name val="Calibri"/>
      <family val="2"/>
    </font>
    <font>
      <sz val="14"/>
      <color indexed="8"/>
      <name val="Calibri"/>
      <family val="2"/>
    </font>
    <font>
      <b/>
      <sz val="18"/>
      <color indexed="8"/>
      <name val="Calibri"/>
      <family val="2"/>
    </font>
    <font>
      <sz val="10"/>
      <color indexed="8"/>
      <name val="Calibri"/>
      <family val="2"/>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s>
  <borders count="22">
    <border>
      <left/>
      <right/>
      <top/>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88">
    <xf numFmtId="0" fontId="0" fillId="0" borderId="0" xfId="0"/>
    <xf numFmtId="0" fontId="3" fillId="2" borderId="1" xfId="0" applyFont="1" applyFill="1" applyBorder="1" applyAlignment="1" applyProtection="1">
      <alignment horizontal="center"/>
    </xf>
    <xf numFmtId="0" fontId="3" fillId="2" borderId="0" xfId="0" applyFont="1" applyFill="1" applyBorder="1" applyAlignment="1" applyProtection="1">
      <alignment horizontal="center"/>
    </xf>
    <xf numFmtId="0" fontId="5" fillId="4" borderId="0" xfId="0" applyFont="1" applyFill="1" applyAlignment="1" applyProtection="1">
      <alignment horizontal="justify" vertical="center" wrapText="1"/>
    </xf>
    <xf numFmtId="3" fontId="10" fillId="5" borderId="6" xfId="0" applyNumberFormat="1" applyFont="1" applyFill="1" applyBorder="1" applyAlignment="1" applyProtection="1">
      <alignment horizontal="center" vertical="center" wrapText="1"/>
    </xf>
    <xf numFmtId="3" fontId="10" fillId="6" borderId="6" xfId="0" applyNumberFormat="1" applyFont="1" applyFill="1" applyBorder="1" applyAlignment="1" applyProtection="1">
      <alignment horizontal="center" vertical="center" wrapText="1"/>
    </xf>
    <xf numFmtId="0" fontId="10" fillId="3" borderId="9" xfId="0" applyFont="1" applyFill="1" applyBorder="1" applyAlignment="1" applyProtection="1">
      <alignment horizontal="justify" vertical="center" wrapText="1"/>
    </xf>
    <xf numFmtId="167" fontId="10" fillId="7" borderId="9" xfId="1" applyNumberFormat="1" applyFont="1" applyFill="1" applyBorder="1" applyAlignment="1" applyProtection="1">
      <alignment horizontal="center" vertical="center" wrapText="1"/>
    </xf>
    <xf numFmtId="167" fontId="10" fillId="6" borderId="9" xfId="1" applyNumberFormat="1" applyFont="1" applyFill="1" applyBorder="1" applyAlignment="1" applyProtection="1">
      <alignment horizontal="center" vertical="center" wrapText="1"/>
      <protection locked="0"/>
    </xf>
    <xf numFmtId="3" fontId="10" fillId="0" borderId="9" xfId="0" applyNumberFormat="1" applyFont="1" applyFill="1" applyBorder="1" applyAlignment="1" applyProtection="1">
      <alignment horizontal="center" vertical="center" wrapText="1"/>
    </xf>
    <xf numFmtId="9" fontId="10" fillId="0" borderId="9" xfId="3" applyFont="1" applyFill="1" applyBorder="1" applyAlignment="1" applyProtection="1">
      <alignment horizontal="center" vertical="center" textRotation="90" wrapText="1"/>
    </xf>
    <xf numFmtId="167" fontId="10" fillId="3" borderId="9" xfId="1" applyNumberFormat="1" applyFont="1" applyFill="1" applyBorder="1" applyAlignment="1" applyProtection="1">
      <alignment horizontal="center" vertical="center" wrapText="1"/>
      <protection locked="0"/>
    </xf>
    <xf numFmtId="0" fontId="10" fillId="0" borderId="6" xfId="0" applyFont="1" applyBorder="1" applyAlignment="1" applyProtection="1">
      <alignment horizontal="justify" vertical="center" wrapText="1"/>
    </xf>
    <xf numFmtId="167" fontId="10" fillId="7" borderId="6" xfId="1" applyNumberFormat="1" applyFont="1" applyFill="1" applyBorder="1" applyAlignment="1" applyProtection="1">
      <alignment horizontal="center" vertical="center" wrapText="1"/>
    </xf>
    <xf numFmtId="167" fontId="10" fillId="6" borderId="6" xfId="1" applyNumberFormat="1" applyFont="1" applyFill="1" applyBorder="1" applyAlignment="1" applyProtection="1">
      <alignment horizontal="center" vertical="center" wrapText="1"/>
      <protection locked="0"/>
    </xf>
    <xf numFmtId="167" fontId="10" fillId="3" borderId="6" xfId="1" applyNumberFormat="1" applyFont="1" applyFill="1" applyBorder="1" applyAlignment="1" applyProtection="1">
      <alignment horizontal="center" vertical="center" wrapText="1"/>
      <protection locked="0"/>
    </xf>
    <xf numFmtId="0" fontId="10" fillId="6" borderId="6" xfId="1" applyNumberFormat="1" applyFont="1" applyFill="1" applyBorder="1" applyAlignment="1" applyProtection="1">
      <alignment horizontal="center" vertical="center" wrapText="1"/>
      <protection locked="0"/>
    </xf>
    <xf numFmtId="0" fontId="10" fillId="3" borderId="6" xfId="1" applyNumberFormat="1" applyFont="1" applyFill="1" applyBorder="1" applyAlignment="1" applyProtection="1">
      <alignment horizontal="center" vertical="center" wrapText="1"/>
      <protection locked="0"/>
    </xf>
    <xf numFmtId="0" fontId="10" fillId="0" borderId="12" xfId="0" applyFont="1" applyBorder="1" applyAlignment="1" applyProtection="1">
      <alignment horizontal="justify" vertical="center" wrapText="1"/>
    </xf>
    <xf numFmtId="167" fontId="10" fillId="7" borderId="12" xfId="1" applyNumberFormat="1" applyFont="1" applyFill="1" applyBorder="1" applyAlignment="1" applyProtection="1">
      <alignment horizontal="center" vertical="center" wrapText="1"/>
    </xf>
    <xf numFmtId="0" fontId="10" fillId="6" borderId="12" xfId="1" applyNumberFormat="1" applyFont="1" applyFill="1" applyBorder="1" applyAlignment="1" applyProtection="1">
      <alignment horizontal="center" vertical="center" wrapText="1"/>
      <protection locked="0"/>
    </xf>
    <xf numFmtId="0" fontId="10" fillId="3" borderId="12" xfId="1" applyNumberFormat="1" applyFont="1" applyFill="1" applyBorder="1" applyAlignment="1" applyProtection="1">
      <alignment horizontal="center" vertical="center" wrapText="1"/>
      <protection locked="0"/>
    </xf>
    <xf numFmtId="0" fontId="10" fillId="0" borderId="15" xfId="0" applyFont="1" applyBorder="1" applyAlignment="1" applyProtection="1">
      <alignment horizontal="justify" vertical="center" wrapText="1"/>
    </xf>
    <xf numFmtId="167" fontId="10" fillId="7" borderId="15" xfId="1" applyNumberFormat="1" applyFont="1" applyFill="1" applyBorder="1" applyAlignment="1" applyProtection="1">
      <alignment horizontal="center" vertical="center" wrapText="1"/>
    </xf>
    <xf numFmtId="0" fontId="10" fillId="6" borderId="15" xfId="1" applyNumberFormat="1" applyFont="1" applyFill="1" applyBorder="1" applyAlignment="1" applyProtection="1">
      <alignment horizontal="center" vertical="center" wrapText="1"/>
      <protection locked="0"/>
    </xf>
    <xf numFmtId="0" fontId="10" fillId="3" borderId="15" xfId="1" applyNumberFormat="1" applyFont="1" applyFill="1" applyBorder="1" applyAlignment="1" applyProtection="1">
      <alignment horizontal="center" vertical="center" wrapText="1"/>
      <protection locked="0"/>
    </xf>
    <xf numFmtId="167" fontId="10" fillId="6" borderId="12" xfId="1" applyNumberFormat="1" applyFont="1" applyFill="1" applyBorder="1" applyAlignment="1" applyProtection="1">
      <alignment horizontal="center" vertical="center" wrapText="1"/>
      <protection locked="0"/>
    </xf>
    <xf numFmtId="167" fontId="10" fillId="3" borderId="12" xfId="1" applyNumberFormat="1" applyFont="1" applyFill="1" applyBorder="1" applyAlignment="1" applyProtection="1">
      <alignment horizontal="center" vertical="center" wrapText="1"/>
      <protection locked="0"/>
    </xf>
    <xf numFmtId="0" fontId="10" fillId="0" borderId="8" xfId="0" applyFont="1" applyFill="1" applyBorder="1" applyAlignment="1" applyProtection="1">
      <alignment horizontal="justify" vertical="center" wrapText="1"/>
    </xf>
    <xf numFmtId="164" fontId="10" fillId="0" borderId="6" xfId="2" applyFont="1" applyFill="1" applyBorder="1" applyAlignment="1">
      <alignment horizontal="center" vertical="center" wrapText="1"/>
    </xf>
    <xf numFmtId="9" fontId="12" fillId="0" borderId="18" xfId="3" applyFont="1" applyBorder="1" applyProtection="1"/>
    <xf numFmtId="9" fontId="12" fillId="0" borderId="19" xfId="3" applyFont="1" applyBorder="1" applyProtection="1"/>
    <xf numFmtId="3" fontId="0" fillId="0" borderId="17" xfId="0" applyNumberFormat="1" applyFont="1" applyBorder="1" applyAlignment="1" applyProtection="1"/>
    <xf numFmtId="3" fontId="0" fillId="3" borderId="17" xfId="0" applyNumberFormat="1" applyFont="1" applyFill="1" applyBorder="1" applyAlignment="1" applyProtection="1"/>
    <xf numFmtId="0" fontId="0" fillId="3" borderId="0" xfId="0" applyFill="1" applyProtection="1"/>
    <xf numFmtId="0" fontId="15" fillId="0" borderId="6" xfId="0" applyFont="1" applyBorder="1" applyAlignment="1" applyProtection="1">
      <alignment horizontal="left" vertical="top"/>
    </xf>
    <xf numFmtId="0" fontId="15" fillId="3" borderId="0" xfId="0" applyFont="1" applyFill="1" applyBorder="1" applyAlignment="1" applyProtection="1">
      <alignment vertical="top"/>
    </xf>
    <xf numFmtId="0" fontId="15" fillId="3" borderId="20" xfId="0" applyFont="1" applyFill="1" applyBorder="1" applyAlignment="1" applyProtection="1">
      <alignment vertical="top"/>
    </xf>
    <xf numFmtId="0" fontId="15" fillId="3" borderId="21" xfId="0" applyFont="1" applyFill="1" applyBorder="1" applyAlignment="1" applyProtection="1">
      <alignment vertical="top"/>
    </xf>
    <xf numFmtId="165" fontId="10" fillId="0" borderId="6" xfId="1" applyFont="1" applyFill="1" applyBorder="1" applyAlignment="1">
      <alignment horizontal="center" vertical="center" wrapText="1"/>
    </xf>
    <xf numFmtId="3" fontId="0" fillId="0" borderId="18" xfId="0" applyNumberFormat="1" applyFont="1" applyBorder="1" applyAlignment="1" applyProtection="1"/>
    <xf numFmtId="3" fontId="0" fillId="0" borderId="0" xfId="0" applyNumberFormat="1"/>
    <xf numFmtId="0" fontId="0" fillId="0" borderId="0" xfId="0" applyBorder="1"/>
    <xf numFmtId="3" fontId="10" fillId="0" borderId="0" xfId="0" applyNumberFormat="1" applyFont="1" applyFill="1" applyBorder="1" applyAlignment="1" applyProtection="1">
      <alignment horizontal="center" vertical="center" wrapText="1"/>
    </xf>
    <xf numFmtId="3" fontId="0" fillId="0" borderId="0" xfId="0" applyNumberFormat="1" applyBorder="1"/>
    <xf numFmtId="0" fontId="15" fillId="0" borderId="6" xfId="0" applyFont="1" applyBorder="1" applyAlignment="1" applyProtection="1">
      <alignment horizontal="center" vertical="top"/>
    </xf>
    <xf numFmtId="0" fontId="0" fillId="0" borderId="6" xfId="0" applyBorder="1" applyAlignment="1" applyProtection="1">
      <alignment horizontal="center"/>
    </xf>
    <xf numFmtId="0" fontId="11" fillId="3" borderId="14"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11" fillId="3" borderId="11" xfId="0" applyFont="1" applyFill="1" applyBorder="1" applyAlignment="1" applyProtection="1">
      <alignment horizontal="center" vertical="center" wrapText="1"/>
    </xf>
    <xf numFmtId="9" fontId="10" fillId="6" borderId="8" xfId="3" applyFont="1" applyFill="1" applyBorder="1" applyAlignment="1" applyProtection="1">
      <alignment horizontal="center" vertical="center" wrapText="1"/>
    </xf>
    <xf numFmtId="9" fontId="10" fillId="6" borderId="11" xfId="3" applyFont="1" applyFill="1" applyBorder="1" applyAlignment="1" applyProtection="1">
      <alignment horizontal="center" vertical="center" wrapText="1"/>
    </xf>
    <xf numFmtId="0" fontId="13" fillId="0" borderId="16" xfId="0" applyFont="1" applyBorder="1" applyAlignment="1" applyProtection="1">
      <alignment horizontal="center" wrapText="1"/>
    </xf>
    <xf numFmtId="0" fontId="13" fillId="0" borderId="17" xfId="0" applyFont="1" applyBorder="1" applyAlignment="1" applyProtection="1">
      <alignment horizontal="center" wrapText="1"/>
    </xf>
    <xf numFmtId="0" fontId="0" fillId="0" borderId="19" xfId="0" applyFont="1" applyBorder="1" applyAlignment="1" applyProtection="1">
      <alignment horizontal="center"/>
    </xf>
    <xf numFmtId="0" fontId="0" fillId="0" borderId="17" xfId="0" applyFont="1" applyBorder="1" applyAlignment="1" applyProtection="1">
      <alignment horizontal="center"/>
    </xf>
    <xf numFmtId="0" fontId="14" fillId="0" borderId="0" xfId="0" applyFont="1" applyBorder="1" applyAlignment="1" applyProtection="1">
      <alignment horizontal="left" wrapText="1"/>
    </xf>
    <xf numFmtId="0" fontId="12" fillId="3" borderId="0" xfId="0" applyFont="1" applyFill="1" applyBorder="1" applyAlignment="1" applyProtection="1">
      <alignment horizontal="center" vertical="top"/>
    </xf>
    <xf numFmtId="0" fontId="11" fillId="0" borderId="14"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3" fillId="2" borderId="1" xfId="0" applyFont="1" applyFill="1" applyBorder="1" applyAlignment="1" applyProtection="1">
      <alignment horizontal="center"/>
    </xf>
    <xf numFmtId="0" fontId="3" fillId="2" borderId="0" xfId="0" applyFont="1" applyFill="1" applyBorder="1" applyAlignment="1" applyProtection="1">
      <alignment horizontal="center"/>
    </xf>
    <xf numFmtId="0" fontId="4" fillId="3" borderId="2" xfId="0" applyFont="1" applyFill="1" applyBorder="1" applyAlignment="1" applyProtection="1">
      <alignment horizontal="left" vertical="center" wrapText="1"/>
    </xf>
    <xf numFmtId="0" fontId="4" fillId="3" borderId="3" xfId="0" applyFont="1" applyFill="1" applyBorder="1" applyAlignment="1" applyProtection="1">
      <alignment horizontal="left" vertical="center" wrapText="1"/>
    </xf>
    <xf numFmtId="0" fontId="4" fillId="3" borderId="4"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2" fillId="5" borderId="6" xfId="0" applyFont="1" applyFill="1" applyBorder="1" applyAlignment="1" applyProtection="1">
      <alignment horizontal="center" vertical="center" wrapText="1"/>
    </xf>
    <xf numFmtId="3" fontId="7" fillId="5" borderId="6" xfId="0" applyNumberFormat="1" applyFont="1" applyFill="1" applyBorder="1" applyAlignment="1" applyProtection="1">
      <alignment horizontal="center" vertical="center" wrapText="1"/>
    </xf>
    <xf numFmtId="0" fontId="4" fillId="0" borderId="6" xfId="0" applyFont="1" applyFill="1" applyBorder="1" applyAlignment="1" applyProtection="1">
      <alignment horizontal="left" vertical="center" wrapText="1"/>
    </xf>
    <xf numFmtId="0" fontId="4" fillId="0" borderId="6" xfId="0" applyFont="1" applyFill="1" applyBorder="1" applyAlignment="1" applyProtection="1">
      <alignment horizontal="left" vertical="center" wrapText="1"/>
      <protection locked="0"/>
    </xf>
    <xf numFmtId="0" fontId="4" fillId="4" borderId="0" xfId="0" applyFont="1" applyFill="1" applyBorder="1" applyAlignment="1" applyProtection="1">
      <alignment horizontal="center" vertical="center" wrapText="1"/>
    </xf>
    <xf numFmtId="0" fontId="6" fillId="5" borderId="6" xfId="0" applyFont="1" applyFill="1" applyBorder="1" applyAlignment="1" applyProtection="1">
      <alignment horizontal="justify" vertical="center" wrapText="1"/>
    </xf>
    <xf numFmtId="166" fontId="6" fillId="5" borderId="6" xfId="0" applyNumberFormat="1" applyFont="1" applyFill="1" applyBorder="1" applyAlignment="1" applyProtection="1">
      <alignment horizontal="center" vertical="center" wrapText="1"/>
    </xf>
    <xf numFmtId="0" fontId="8" fillId="6" borderId="6" xfId="0" applyFont="1" applyFill="1" applyBorder="1" applyAlignment="1" applyProtection="1">
      <alignment horizontal="center" vertical="center" textRotation="90" wrapText="1"/>
    </xf>
    <xf numFmtId="0" fontId="6" fillId="5" borderId="6" xfId="0" applyFont="1" applyFill="1" applyBorder="1" applyAlignment="1" applyProtection="1">
      <alignment horizontal="center" vertical="center" wrapText="1"/>
    </xf>
    <xf numFmtId="3" fontId="6" fillId="5" borderId="6" xfId="0" applyNumberFormat="1" applyFont="1" applyFill="1" applyBorder="1" applyAlignment="1" applyProtection="1">
      <alignment horizontal="center" vertical="center"/>
    </xf>
    <xf numFmtId="4" fontId="7" fillId="6" borderId="6" xfId="0" applyNumberFormat="1" applyFont="1" applyFill="1" applyBorder="1" applyAlignment="1" applyProtection="1">
      <alignment horizontal="center" vertical="center" textRotation="90" wrapText="1"/>
    </xf>
    <xf numFmtId="0" fontId="7" fillId="6" borderId="6" xfId="0" applyFont="1" applyFill="1" applyBorder="1" applyAlignment="1" applyProtection="1">
      <alignment horizontal="center" vertical="center" textRotation="90" wrapText="1"/>
    </xf>
    <xf numFmtId="3" fontId="7" fillId="5" borderId="6" xfId="0" applyNumberFormat="1" applyFont="1" applyFill="1" applyBorder="1" applyAlignment="1" applyProtection="1">
      <alignment horizontal="center" vertical="center" textRotation="90" wrapText="1"/>
    </xf>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657225</xdr:colOff>
      <xdr:row>0</xdr:row>
      <xdr:rowOff>38101</xdr:rowOff>
    </xdr:from>
    <xdr:to>
      <xdr:col>16</xdr:col>
      <xdr:colOff>83345</xdr:colOff>
      <xdr:row>2</xdr:row>
      <xdr:rowOff>174483</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4077950" y="38101"/>
          <a:ext cx="873920" cy="517382"/>
        </a:xfrm>
        <a:prstGeom prst="rect">
          <a:avLst/>
        </a:prstGeom>
      </xdr:spPr>
    </xdr:pic>
    <xdr:clientData/>
  </xdr:twoCellAnchor>
  <xdr:twoCellAnchor editAs="oneCell">
    <xdr:from>
      <xdr:col>3</xdr:col>
      <xdr:colOff>1809751</xdr:colOff>
      <xdr:row>0</xdr:row>
      <xdr:rowOff>19050</xdr:rowOff>
    </xdr:from>
    <xdr:to>
      <xdr:col>5</xdr:col>
      <xdr:colOff>47626</xdr:colOff>
      <xdr:row>2</xdr:row>
      <xdr:rowOff>175461</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92"/>
  <sheetViews>
    <sheetView tabSelected="1" topLeftCell="J32" zoomScale="85" zoomScaleNormal="85" workbookViewId="0">
      <selection activeCell="U34" sqref="U34"/>
    </sheetView>
  </sheetViews>
  <sheetFormatPr baseColWidth="10" defaultRowHeight="15" x14ac:dyDescent="0.25"/>
  <cols>
    <col min="1" max="1" width="5.85546875" customWidth="1"/>
    <col min="2" max="2" width="25" customWidth="1"/>
    <col min="3" max="4" width="27.28515625" customWidth="1"/>
    <col min="5" max="8" width="6" customWidth="1"/>
    <col min="9" max="9" width="6.28515625" customWidth="1"/>
    <col min="10" max="10" width="34.7109375" customWidth="1"/>
    <col min="11" max="11" width="15.28515625" customWidth="1"/>
    <col min="12" max="12" width="10.85546875" customWidth="1"/>
    <col min="13" max="13" width="13.85546875" customWidth="1"/>
    <col min="14" max="18" width="10.85546875" customWidth="1"/>
    <col min="19" max="19" width="18" customWidth="1"/>
    <col min="20" max="20" width="15.85546875" customWidth="1"/>
    <col min="21" max="21" width="12.28515625" customWidth="1"/>
    <col min="22" max="22" width="54" customWidth="1"/>
  </cols>
  <sheetData>
    <row r="1" spans="1:22" x14ac:dyDescent="0.25">
      <c r="A1" s="64" t="s">
        <v>0</v>
      </c>
      <c r="B1" s="65"/>
      <c r="C1" s="65"/>
      <c r="D1" s="65"/>
      <c r="E1" s="65"/>
      <c r="F1" s="65"/>
      <c r="G1" s="65"/>
      <c r="H1" s="65"/>
      <c r="I1" s="65"/>
      <c r="J1" s="65"/>
      <c r="K1" s="65"/>
      <c r="L1" s="65"/>
      <c r="M1" s="65"/>
      <c r="N1" s="65"/>
      <c r="O1" s="65"/>
      <c r="P1" s="65"/>
      <c r="Q1" s="65"/>
      <c r="R1" s="65"/>
      <c r="S1" s="65"/>
      <c r="T1" s="65"/>
      <c r="U1" s="65"/>
      <c r="V1" s="65"/>
    </row>
    <row r="2" spans="1:22" x14ac:dyDescent="0.25">
      <c r="A2" s="64" t="s">
        <v>1</v>
      </c>
      <c r="B2" s="65"/>
      <c r="C2" s="65"/>
      <c r="D2" s="65"/>
      <c r="E2" s="65"/>
      <c r="F2" s="65"/>
      <c r="G2" s="65"/>
      <c r="H2" s="65"/>
      <c r="I2" s="65"/>
      <c r="J2" s="65"/>
      <c r="K2" s="65"/>
      <c r="L2" s="65"/>
      <c r="M2" s="65"/>
      <c r="N2" s="65"/>
      <c r="O2" s="65"/>
      <c r="P2" s="65"/>
      <c r="Q2" s="65"/>
      <c r="R2" s="65"/>
      <c r="S2" s="65"/>
      <c r="T2" s="65"/>
      <c r="U2" s="65"/>
      <c r="V2" s="65"/>
    </row>
    <row r="3" spans="1:22" x14ac:dyDescent="0.25">
      <c r="A3" s="1"/>
      <c r="B3" s="2"/>
      <c r="C3" s="2"/>
      <c r="D3" s="2"/>
      <c r="E3" s="2"/>
      <c r="F3" s="2"/>
      <c r="G3" s="2"/>
      <c r="H3" s="2"/>
      <c r="I3" s="2"/>
      <c r="J3" s="2"/>
      <c r="K3" s="2"/>
      <c r="L3" s="2"/>
      <c r="M3" s="2"/>
      <c r="N3" s="2"/>
      <c r="O3" s="2"/>
      <c r="P3" s="2"/>
      <c r="Q3" s="2"/>
      <c r="R3" s="2"/>
      <c r="S3" s="2"/>
      <c r="T3" s="2"/>
      <c r="U3" s="2"/>
      <c r="V3" s="2"/>
    </row>
    <row r="4" spans="1:22" ht="27" customHeight="1" x14ac:dyDescent="0.25">
      <c r="A4" s="66" t="s">
        <v>64</v>
      </c>
      <c r="B4" s="67"/>
      <c r="C4" s="67"/>
      <c r="D4" s="67"/>
      <c r="E4" s="67"/>
      <c r="F4" s="68"/>
      <c r="G4" s="69" t="s">
        <v>2</v>
      </c>
      <c r="H4" s="70"/>
      <c r="I4" s="70"/>
      <c r="J4" s="70"/>
      <c r="K4" s="70"/>
      <c r="L4" s="71"/>
      <c r="M4" s="69" t="s">
        <v>57</v>
      </c>
      <c r="N4" s="70"/>
      <c r="O4" s="70"/>
      <c r="P4" s="71"/>
      <c r="Q4" s="72" t="s">
        <v>3</v>
      </c>
      <c r="R4" s="73"/>
      <c r="S4" s="73"/>
      <c r="T4" s="73"/>
      <c r="U4" s="73"/>
      <c r="V4" s="74"/>
    </row>
    <row r="5" spans="1:22" x14ac:dyDescent="0.25">
      <c r="A5" s="77" t="s">
        <v>4</v>
      </c>
      <c r="B5" s="77"/>
      <c r="C5" s="77"/>
      <c r="D5" s="77"/>
      <c r="E5" s="77"/>
      <c r="F5" s="77"/>
      <c r="G5" s="77"/>
      <c r="H5" s="77"/>
      <c r="I5" s="77"/>
      <c r="J5" s="77"/>
      <c r="K5" s="77"/>
      <c r="L5" s="77"/>
      <c r="M5" s="78" t="s">
        <v>5</v>
      </c>
      <c r="N5" s="78"/>
      <c r="O5" s="78"/>
      <c r="P5" s="78"/>
      <c r="Q5" s="78"/>
      <c r="R5" s="78"/>
      <c r="S5" s="78"/>
      <c r="T5" s="78"/>
      <c r="U5" s="78"/>
      <c r="V5" s="78"/>
    </row>
    <row r="6" spans="1:22" x14ac:dyDescent="0.25">
      <c r="A6" s="79"/>
      <c r="B6" s="79"/>
      <c r="C6" s="79"/>
      <c r="D6" s="79"/>
      <c r="E6" s="79"/>
      <c r="F6" s="79"/>
      <c r="G6" s="79"/>
      <c r="H6" s="79"/>
      <c r="I6" s="79"/>
      <c r="J6" s="79"/>
      <c r="K6" s="79"/>
      <c r="L6" s="79"/>
      <c r="M6" s="79"/>
      <c r="N6" s="79"/>
      <c r="O6" s="79"/>
      <c r="P6" s="79"/>
      <c r="Q6" s="79"/>
      <c r="R6" s="79"/>
      <c r="S6" s="79"/>
      <c r="T6" s="79"/>
      <c r="U6" s="79"/>
      <c r="V6" s="3"/>
    </row>
    <row r="7" spans="1:22" x14ac:dyDescent="0.25">
      <c r="A7" s="80" t="s">
        <v>6</v>
      </c>
      <c r="B7" s="81" t="s">
        <v>7</v>
      </c>
      <c r="C7" s="81" t="s">
        <v>8</v>
      </c>
      <c r="D7" s="83" t="s">
        <v>9</v>
      </c>
      <c r="E7" s="85" t="s">
        <v>10</v>
      </c>
      <c r="F7" s="85" t="s">
        <v>11</v>
      </c>
      <c r="G7" s="86" t="s">
        <v>12</v>
      </c>
      <c r="H7" s="86" t="s">
        <v>13</v>
      </c>
      <c r="I7" s="82" t="s">
        <v>14</v>
      </c>
      <c r="J7" s="83" t="s">
        <v>15</v>
      </c>
      <c r="K7" s="84" t="s">
        <v>16</v>
      </c>
      <c r="L7" s="84"/>
      <c r="M7" s="84"/>
      <c r="N7" s="84"/>
      <c r="O7" s="84"/>
      <c r="P7" s="84"/>
      <c r="Q7" s="84"/>
      <c r="R7" s="84"/>
      <c r="S7" s="84"/>
      <c r="T7" s="84"/>
      <c r="U7" s="84"/>
      <c r="V7" s="75" t="s">
        <v>17</v>
      </c>
    </row>
    <row r="8" spans="1:22" x14ac:dyDescent="0.25">
      <c r="A8" s="80"/>
      <c r="B8" s="81"/>
      <c r="C8" s="81"/>
      <c r="D8" s="83"/>
      <c r="E8" s="85"/>
      <c r="F8" s="85"/>
      <c r="G8" s="86"/>
      <c r="H8" s="86"/>
      <c r="I8" s="82"/>
      <c r="J8" s="83"/>
      <c r="K8" s="76" t="s">
        <v>18</v>
      </c>
      <c r="L8" s="76"/>
      <c r="M8" s="76" t="s">
        <v>19</v>
      </c>
      <c r="N8" s="76"/>
      <c r="O8" s="76" t="s">
        <v>20</v>
      </c>
      <c r="P8" s="76"/>
      <c r="Q8" s="76" t="s">
        <v>21</v>
      </c>
      <c r="R8" s="76"/>
      <c r="S8" s="76" t="s">
        <v>22</v>
      </c>
      <c r="T8" s="76"/>
      <c r="U8" s="87" t="s">
        <v>23</v>
      </c>
      <c r="V8" s="75"/>
    </row>
    <row r="9" spans="1:22" x14ac:dyDescent="0.25">
      <c r="A9" s="80"/>
      <c r="B9" s="81"/>
      <c r="C9" s="81"/>
      <c r="D9" s="83"/>
      <c r="E9" s="85"/>
      <c r="F9" s="85"/>
      <c r="G9" s="86"/>
      <c r="H9" s="86"/>
      <c r="I9" s="82"/>
      <c r="J9" s="83"/>
      <c r="K9" s="4" t="s">
        <v>24</v>
      </c>
      <c r="L9" s="5" t="s">
        <v>25</v>
      </c>
      <c r="M9" s="4" t="s">
        <v>24</v>
      </c>
      <c r="N9" s="5" t="s">
        <v>25</v>
      </c>
      <c r="O9" s="4" t="s">
        <v>24</v>
      </c>
      <c r="P9" s="5" t="s">
        <v>25</v>
      </c>
      <c r="Q9" s="4" t="s">
        <v>24</v>
      </c>
      <c r="R9" s="5" t="s">
        <v>25</v>
      </c>
      <c r="S9" s="4" t="s">
        <v>24</v>
      </c>
      <c r="T9" s="5" t="s">
        <v>25</v>
      </c>
      <c r="U9" s="87"/>
      <c r="V9" s="75"/>
    </row>
    <row r="10" spans="1:22" ht="32.25" x14ac:dyDescent="0.25">
      <c r="A10" s="62">
        <v>1</v>
      </c>
      <c r="B10" s="48" t="s">
        <v>26</v>
      </c>
      <c r="C10" s="59" t="s">
        <v>27</v>
      </c>
      <c r="D10" s="59" t="s">
        <v>28</v>
      </c>
      <c r="E10" s="59">
        <v>0</v>
      </c>
      <c r="F10" s="59">
        <v>4</v>
      </c>
      <c r="G10" s="59">
        <v>2</v>
      </c>
      <c r="H10" s="48"/>
      <c r="I10" s="50">
        <f>+H10/G10*100</f>
        <v>0</v>
      </c>
      <c r="J10" s="6" t="s">
        <v>29</v>
      </c>
      <c r="K10" s="7"/>
      <c r="L10" s="8"/>
      <c r="M10" s="7"/>
      <c r="N10" s="8"/>
      <c r="O10" s="7"/>
      <c r="P10" s="8"/>
      <c r="Q10" s="7"/>
      <c r="R10" s="8"/>
      <c r="S10" s="9">
        <f>+K10+M10+O10+Q10</f>
        <v>0</v>
      </c>
      <c r="T10" s="9">
        <f t="shared" ref="T10:T21" ca="1" si="0">T10:T30=+L10+N10+P10+R10</f>
        <v>0</v>
      </c>
      <c r="U10" s="10" t="e">
        <f ca="1">+T10/S10*100</f>
        <v>#DIV/0!</v>
      </c>
      <c r="V10" s="11"/>
    </row>
    <row r="11" spans="1:22" ht="32.25" x14ac:dyDescent="0.25">
      <c r="A11" s="62"/>
      <c r="B11" s="48"/>
      <c r="C11" s="59"/>
      <c r="D11" s="59"/>
      <c r="E11" s="59"/>
      <c r="F11" s="59"/>
      <c r="G11" s="59"/>
      <c r="H11" s="48"/>
      <c r="I11" s="50"/>
      <c r="J11" s="12" t="s">
        <v>58</v>
      </c>
      <c r="K11" s="13"/>
      <c r="L11" s="14"/>
      <c r="M11" s="13"/>
      <c r="N11" s="14"/>
      <c r="O11" s="13"/>
      <c r="P11" s="14"/>
      <c r="Q11" s="13"/>
      <c r="R11" s="14"/>
      <c r="S11" s="9">
        <f t="shared" ref="S11:T37" si="1">+K11+M11+O11+Q11</f>
        <v>0</v>
      </c>
      <c r="T11" s="9">
        <f t="shared" ca="1" si="0"/>
        <v>0</v>
      </c>
      <c r="U11" s="10" t="e">
        <f t="shared" ref="U11:U37" ca="1" si="2">+T11/S11*100</f>
        <v>#DIV/0!</v>
      </c>
      <c r="V11" s="15"/>
    </row>
    <row r="12" spans="1:22" ht="32.25" x14ac:dyDescent="0.25">
      <c r="A12" s="62"/>
      <c r="B12" s="48"/>
      <c r="C12" s="59"/>
      <c r="D12" s="59"/>
      <c r="E12" s="59"/>
      <c r="F12" s="59"/>
      <c r="G12" s="59"/>
      <c r="H12" s="48"/>
      <c r="I12" s="50"/>
      <c r="J12" s="12" t="s">
        <v>59</v>
      </c>
      <c r="K12" s="13"/>
      <c r="L12" s="16"/>
      <c r="M12" s="13"/>
      <c r="N12" s="16"/>
      <c r="O12" s="13"/>
      <c r="P12" s="16"/>
      <c r="Q12" s="13"/>
      <c r="R12" s="16"/>
      <c r="S12" s="9">
        <f t="shared" si="1"/>
        <v>0</v>
      </c>
      <c r="T12" s="9">
        <f t="shared" ca="1" si="0"/>
        <v>0</v>
      </c>
      <c r="U12" s="10" t="e">
        <f t="shared" ca="1" si="2"/>
        <v>#DIV/0!</v>
      </c>
      <c r="V12" s="17"/>
    </row>
    <row r="13" spans="1:22" ht="33" thickBot="1" x14ac:dyDescent="0.3">
      <c r="A13" s="63"/>
      <c r="B13" s="49"/>
      <c r="C13" s="60"/>
      <c r="D13" s="60"/>
      <c r="E13" s="60"/>
      <c r="F13" s="60"/>
      <c r="G13" s="60"/>
      <c r="H13" s="49"/>
      <c r="I13" s="51"/>
      <c r="J13" s="18" t="s">
        <v>60</v>
      </c>
      <c r="K13" s="19"/>
      <c r="L13" s="20"/>
      <c r="M13" s="19"/>
      <c r="N13" s="20"/>
      <c r="O13" s="19"/>
      <c r="P13" s="20"/>
      <c r="Q13" s="19"/>
      <c r="R13" s="20"/>
      <c r="S13" s="9">
        <f t="shared" si="1"/>
        <v>0</v>
      </c>
      <c r="T13" s="9">
        <f t="shared" ca="1" si="0"/>
        <v>0</v>
      </c>
      <c r="U13" s="10" t="e">
        <f t="shared" ca="1" si="2"/>
        <v>#DIV/0!</v>
      </c>
      <c r="V13" s="21"/>
    </row>
    <row r="14" spans="1:22" ht="32.25" x14ac:dyDescent="0.25">
      <c r="A14" s="61">
        <v>2</v>
      </c>
      <c r="B14" s="48" t="s">
        <v>26</v>
      </c>
      <c r="C14" s="58" t="s">
        <v>30</v>
      </c>
      <c r="D14" s="58" t="s">
        <v>31</v>
      </c>
      <c r="E14" s="58">
        <v>0</v>
      </c>
      <c r="F14" s="58">
        <v>1</v>
      </c>
      <c r="G14" s="58">
        <v>1</v>
      </c>
      <c r="H14" s="47"/>
      <c r="I14" s="50">
        <f t="shared" ref="I14" si="3">+H14/G14*100</f>
        <v>0</v>
      </c>
      <c r="J14" s="22" t="s">
        <v>32</v>
      </c>
      <c r="K14" s="23"/>
      <c r="L14" s="24"/>
      <c r="M14" s="23"/>
      <c r="N14" s="24"/>
      <c r="O14" s="23"/>
      <c r="P14" s="24"/>
      <c r="Q14" s="23"/>
      <c r="R14" s="24"/>
      <c r="S14" s="9">
        <f>+K14+M14+O14+Q14</f>
        <v>0</v>
      </c>
      <c r="T14" s="9">
        <f t="shared" ca="1" si="0"/>
        <v>0</v>
      </c>
      <c r="U14" s="10" t="e">
        <f ca="1">+T14/S14*100</f>
        <v>#DIV/0!</v>
      </c>
      <c r="V14" s="25"/>
    </row>
    <row r="15" spans="1:22" ht="32.25" x14ac:dyDescent="0.25">
      <c r="A15" s="62"/>
      <c r="B15" s="48"/>
      <c r="C15" s="59"/>
      <c r="D15" s="59"/>
      <c r="E15" s="59"/>
      <c r="F15" s="59"/>
      <c r="G15" s="59"/>
      <c r="H15" s="48"/>
      <c r="I15" s="50"/>
      <c r="J15" s="12"/>
      <c r="K15" s="13"/>
      <c r="L15" s="16"/>
      <c r="M15" s="13"/>
      <c r="N15" s="16"/>
      <c r="O15" s="13"/>
      <c r="P15" s="16"/>
      <c r="Q15" s="13"/>
      <c r="R15" s="16"/>
      <c r="S15" s="9">
        <f t="shared" ref="S15:S17" si="4">+K15+M15+O15+Q15</f>
        <v>0</v>
      </c>
      <c r="T15" s="9">
        <f t="shared" ca="1" si="0"/>
        <v>0</v>
      </c>
      <c r="U15" s="10" t="e">
        <f t="shared" ref="U15:U17" ca="1" si="5">+T15/S15*100</f>
        <v>#DIV/0!</v>
      </c>
      <c r="V15" s="17"/>
    </row>
    <row r="16" spans="1:22" ht="32.25" x14ac:dyDescent="0.25">
      <c r="A16" s="62"/>
      <c r="B16" s="48"/>
      <c r="C16" s="59"/>
      <c r="D16" s="59"/>
      <c r="E16" s="59"/>
      <c r="F16" s="59"/>
      <c r="G16" s="59"/>
      <c r="H16" s="48"/>
      <c r="I16" s="50"/>
      <c r="J16" s="12"/>
      <c r="K16" s="13"/>
      <c r="L16" s="14"/>
      <c r="M16" s="13"/>
      <c r="N16" s="14"/>
      <c r="O16" s="13"/>
      <c r="P16" s="14"/>
      <c r="Q16" s="13"/>
      <c r="R16" s="14"/>
      <c r="S16" s="9">
        <f t="shared" si="4"/>
        <v>0</v>
      </c>
      <c r="T16" s="9">
        <f t="shared" ca="1" si="0"/>
        <v>0</v>
      </c>
      <c r="U16" s="10" t="e">
        <f t="shared" ca="1" si="5"/>
        <v>#DIV/0!</v>
      </c>
      <c r="V16" s="15"/>
    </row>
    <row r="17" spans="1:22" ht="33" thickBot="1" x14ac:dyDescent="0.3">
      <c r="A17" s="63"/>
      <c r="B17" s="49"/>
      <c r="C17" s="60"/>
      <c r="D17" s="60"/>
      <c r="E17" s="60"/>
      <c r="F17" s="60"/>
      <c r="G17" s="60"/>
      <c r="H17" s="49"/>
      <c r="I17" s="51"/>
      <c r="J17" s="18"/>
      <c r="K17" s="19"/>
      <c r="L17" s="26"/>
      <c r="M17" s="19"/>
      <c r="N17" s="26"/>
      <c r="O17" s="19"/>
      <c r="P17" s="26"/>
      <c r="Q17" s="19"/>
      <c r="R17" s="26"/>
      <c r="S17" s="9">
        <f t="shared" si="4"/>
        <v>0</v>
      </c>
      <c r="T17" s="9">
        <f t="shared" ca="1" si="0"/>
        <v>0</v>
      </c>
      <c r="U17" s="10" t="e">
        <f t="shared" ca="1" si="5"/>
        <v>#DIV/0!</v>
      </c>
      <c r="V17" s="27"/>
    </row>
    <row r="18" spans="1:22" ht="68.25" thickBot="1" x14ac:dyDescent="0.3">
      <c r="A18" s="62">
        <v>3</v>
      </c>
      <c r="B18" s="48" t="s">
        <v>26</v>
      </c>
      <c r="C18" s="59" t="s">
        <v>33</v>
      </c>
      <c r="D18" s="59" t="s">
        <v>34</v>
      </c>
      <c r="E18" s="59">
        <v>0</v>
      </c>
      <c r="F18" s="59">
        <v>1</v>
      </c>
      <c r="G18" s="59">
        <v>1</v>
      </c>
      <c r="H18" s="48"/>
      <c r="I18" s="50">
        <f>+H18/G18*100</f>
        <v>0</v>
      </c>
      <c r="J18" s="6" t="s">
        <v>35</v>
      </c>
      <c r="K18" s="7">
        <v>40000000</v>
      </c>
      <c r="L18" s="8">
        <v>40000000</v>
      </c>
      <c r="M18" s="7"/>
      <c r="N18" s="8"/>
      <c r="O18" s="7"/>
      <c r="P18" s="8"/>
      <c r="Q18" s="7"/>
      <c r="R18" s="8"/>
      <c r="S18" s="9">
        <f>+K18+M18+O18+Q18</f>
        <v>40000000</v>
      </c>
      <c r="T18" s="9">
        <f>L18+N18+P18+R18</f>
        <v>40000000</v>
      </c>
      <c r="U18" s="10">
        <f>+T18/S18*100</f>
        <v>100</v>
      </c>
      <c r="V18" s="11"/>
    </row>
    <row r="19" spans="1:22" ht="35.25" x14ac:dyDescent="0.25">
      <c r="A19" s="62"/>
      <c r="B19" s="48"/>
      <c r="C19" s="59"/>
      <c r="D19" s="59"/>
      <c r="E19" s="59"/>
      <c r="F19" s="59"/>
      <c r="G19" s="59"/>
      <c r="H19" s="48"/>
      <c r="I19" s="50"/>
      <c r="J19" s="22" t="s">
        <v>36</v>
      </c>
      <c r="K19" s="23">
        <v>11324328</v>
      </c>
      <c r="L19" s="14">
        <v>11324328</v>
      </c>
      <c r="M19" s="13"/>
      <c r="N19" s="14"/>
      <c r="O19" s="13"/>
      <c r="P19" s="14"/>
      <c r="Q19" s="13"/>
      <c r="R19" s="14"/>
      <c r="S19" s="9">
        <f t="shared" ref="S19:T30" si="6">+K19+M19+O19+Q19</f>
        <v>11324328</v>
      </c>
      <c r="T19" s="9">
        <v>0</v>
      </c>
      <c r="U19" s="10">
        <f t="shared" ref="U19:U21" si="7">+T19/S19*100</f>
        <v>0</v>
      </c>
      <c r="V19" s="15"/>
    </row>
    <row r="20" spans="1:22" ht="112.5" x14ac:dyDescent="0.25">
      <c r="A20" s="62"/>
      <c r="B20" s="48"/>
      <c r="C20" s="59"/>
      <c r="D20" s="59"/>
      <c r="E20" s="59"/>
      <c r="F20" s="59"/>
      <c r="G20" s="59"/>
      <c r="H20" s="48"/>
      <c r="I20" s="50"/>
      <c r="J20" s="12" t="s">
        <v>63</v>
      </c>
      <c r="K20" s="13">
        <v>9000000</v>
      </c>
      <c r="L20" s="16">
        <v>9000000</v>
      </c>
      <c r="M20" s="13"/>
      <c r="N20" s="16"/>
      <c r="O20" s="13"/>
      <c r="P20" s="16"/>
      <c r="Q20" s="13"/>
      <c r="R20" s="16"/>
      <c r="S20" s="9">
        <f t="shared" si="6"/>
        <v>9000000</v>
      </c>
      <c r="T20" s="9">
        <f>L20+N20+P20+R20</f>
        <v>9000000</v>
      </c>
      <c r="U20" s="10">
        <f t="shared" si="7"/>
        <v>100</v>
      </c>
      <c r="V20" s="17"/>
    </row>
    <row r="21" spans="1:22" ht="33" thickBot="1" x14ac:dyDescent="0.3">
      <c r="A21" s="63"/>
      <c r="B21" s="49"/>
      <c r="C21" s="60"/>
      <c r="D21" s="60"/>
      <c r="E21" s="60"/>
      <c r="F21" s="60"/>
      <c r="G21" s="60"/>
      <c r="H21" s="49"/>
      <c r="I21" s="51"/>
      <c r="J21" s="18"/>
      <c r="K21" s="19"/>
      <c r="L21" s="20"/>
      <c r="M21" s="19"/>
      <c r="N21" s="20"/>
      <c r="O21" s="19"/>
      <c r="P21" s="20"/>
      <c r="Q21" s="19"/>
      <c r="R21" s="20"/>
      <c r="S21" s="9">
        <f t="shared" si="6"/>
        <v>0</v>
      </c>
      <c r="T21" s="9">
        <f t="shared" ca="1" si="0"/>
        <v>0</v>
      </c>
      <c r="U21" s="10" t="e">
        <f t="shared" ca="1" si="7"/>
        <v>#DIV/0!</v>
      </c>
      <c r="V21" s="21"/>
    </row>
    <row r="22" spans="1:22" ht="32.25" x14ac:dyDescent="0.25">
      <c r="A22" s="61">
        <v>4</v>
      </c>
      <c r="B22" s="47" t="s">
        <v>26</v>
      </c>
      <c r="C22" s="58" t="s">
        <v>37</v>
      </c>
      <c r="D22" s="58" t="s">
        <v>38</v>
      </c>
      <c r="E22" s="58">
        <v>0</v>
      </c>
      <c r="F22" s="58">
        <v>1000</v>
      </c>
      <c r="G22" s="58">
        <v>500</v>
      </c>
      <c r="H22" s="47"/>
      <c r="I22" s="50">
        <f t="shared" ref="I22" si="8">+H22/G22*100</f>
        <v>0</v>
      </c>
      <c r="J22" s="12" t="s">
        <v>39</v>
      </c>
      <c r="K22" s="23"/>
      <c r="L22" s="24"/>
      <c r="M22" s="23"/>
      <c r="N22" s="24"/>
      <c r="O22" s="23"/>
      <c r="P22" s="24"/>
      <c r="Q22" s="23"/>
      <c r="R22" s="24"/>
      <c r="S22" s="9">
        <f t="shared" si="6"/>
        <v>0</v>
      </c>
      <c r="T22" s="9">
        <f t="shared" si="6"/>
        <v>0</v>
      </c>
      <c r="U22" s="10" t="e">
        <f>+T22/S22*100</f>
        <v>#DIV/0!</v>
      </c>
      <c r="V22" s="25"/>
    </row>
    <row r="23" spans="1:22" ht="32.25" x14ac:dyDescent="0.25">
      <c r="A23" s="62"/>
      <c r="B23" s="48"/>
      <c r="C23" s="59"/>
      <c r="D23" s="59"/>
      <c r="E23" s="59"/>
      <c r="F23" s="59"/>
      <c r="G23" s="59"/>
      <c r="H23" s="48"/>
      <c r="I23" s="50"/>
      <c r="J23" s="28" t="s">
        <v>40</v>
      </c>
      <c r="K23" s="29"/>
      <c r="L23" s="16"/>
      <c r="M23" s="13"/>
      <c r="N23" s="16"/>
      <c r="O23" s="13"/>
      <c r="P23" s="16"/>
      <c r="Q23" s="13"/>
      <c r="R23" s="16"/>
      <c r="S23" s="9">
        <f t="shared" si="6"/>
        <v>0</v>
      </c>
      <c r="T23" s="9">
        <f t="shared" si="6"/>
        <v>0</v>
      </c>
      <c r="U23" s="10" t="e">
        <f t="shared" ref="U23:U25" si="9">+T23/S23*100</f>
        <v>#DIV/0!</v>
      </c>
      <c r="V23" s="17"/>
    </row>
    <row r="24" spans="1:22" ht="33" thickBot="1" x14ac:dyDescent="0.3">
      <c r="A24" s="62"/>
      <c r="B24" s="48"/>
      <c r="C24" s="59"/>
      <c r="D24" s="59"/>
      <c r="E24" s="59"/>
      <c r="F24" s="59"/>
      <c r="G24" s="59"/>
      <c r="H24" s="48"/>
      <c r="I24" s="50"/>
      <c r="J24" s="18" t="s">
        <v>41</v>
      </c>
      <c r="K24" s="19"/>
      <c r="L24" s="16"/>
      <c r="M24" s="13"/>
      <c r="N24" s="16"/>
      <c r="O24" s="13"/>
      <c r="P24" s="16"/>
      <c r="Q24" s="13"/>
      <c r="R24" s="16"/>
      <c r="S24" s="9">
        <f t="shared" si="6"/>
        <v>0</v>
      </c>
      <c r="T24" s="9">
        <f t="shared" si="6"/>
        <v>0</v>
      </c>
      <c r="U24" s="10" t="e">
        <f t="shared" si="9"/>
        <v>#DIV/0!</v>
      </c>
      <c r="V24" s="17"/>
    </row>
    <row r="25" spans="1:22" ht="33" thickBot="1" x14ac:dyDescent="0.3">
      <c r="A25" s="63"/>
      <c r="B25" s="49"/>
      <c r="C25" s="60"/>
      <c r="D25" s="60"/>
      <c r="E25" s="60"/>
      <c r="F25" s="60"/>
      <c r="G25" s="60"/>
      <c r="H25" s="49"/>
      <c r="I25" s="51"/>
      <c r="J25" s="18"/>
      <c r="K25" s="19"/>
      <c r="L25" s="20"/>
      <c r="M25" s="19"/>
      <c r="N25" s="20"/>
      <c r="O25" s="19"/>
      <c r="P25" s="20"/>
      <c r="Q25" s="19"/>
      <c r="R25" s="20"/>
      <c r="S25" s="9">
        <f t="shared" si="6"/>
        <v>0</v>
      </c>
      <c r="T25" s="9">
        <f t="shared" si="6"/>
        <v>0</v>
      </c>
      <c r="U25" s="10" t="e">
        <f t="shared" si="9"/>
        <v>#DIV/0!</v>
      </c>
      <c r="V25" s="21"/>
    </row>
    <row r="26" spans="1:22" ht="32.25" x14ac:dyDescent="0.25">
      <c r="A26" s="61">
        <v>5</v>
      </c>
      <c r="B26" s="47" t="s">
        <v>26</v>
      </c>
      <c r="C26" s="58" t="s">
        <v>42</v>
      </c>
      <c r="D26" s="58" t="s">
        <v>43</v>
      </c>
      <c r="E26" s="58">
        <v>0</v>
      </c>
      <c r="F26" s="58">
        <v>400</v>
      </c>
      <c r="G26" s="58">
        <v>200</v>
      </c>
      <c r="H26" s="47"/>
      <c r="I26" s="50">
        <f t="shared" ref="I26" si="10">+H26/G26*100</f>
        <v>0</v>
      </c>
      <c r="J26" s="12" t="s">
        <v>39</v>
      </c>
      <c r="K26" s="23"/>
      <c r="L26" s="24"/>
      <c r="M26" s="23"/>
      <c r="N26" s="24"/>
      <c r="O26" s="23"/>
      <c r="P26" s="24"/>
      <c r="Q26" s="23"/>
      <c r="R26" s="24"/>
      <c r="S26" s="9">
        <f t="shared" si="6"/>
        <v>0</v>
      </c>
      <c r="T26" s="9">
        <f t="shared" si="6"/>
        <v>0</v>
      </c>
      <c r="U26" s="10" t="e">
        <f>+T26/S26*100</f>
        <v>#DIV/0!</v>
      </c>
      <c r="V26" s="25"/>
    </row>
    <row r="27" spans="1:22" ht="32.25" x14ac:dyDescent="0.25">
      <c r="A27" s="62"/>
      <c r="B27" s="48"/>
      <c r="C27" s="59"/>
      <c r="D27" s="59"/>
      <c r="E27" s="59"/>
      <c r="F27" s="59"/>
      <c r="G27" s="59"/>
      <c r="H27" s="48"/>
      <c r="I27" s="50"/>
      <c r="J27" s="28" t="s">
        <v>40</v>
      </c>
      <c r="K27" s="29"/>
      <c r="L27" s="16"/>
      <c r="M27" s="13"/>
      <c r="N27" s="16"/>
      <c r="O27" s="13"/>
      <c r="P27" s="16"/>
      <c r="Q27" s="13"/>
      <c r="R27" s="16"/>
      <c r="S27" s="9">
        <f t="shared" si="6"/>
        <v>0</v>
      </c>
      <c r="T27" s="9">
        <f t="shared" si="6"/>
        <v>0</v>
      </c>
      <c r="U27" s="10" t="e">
        <f t="shared" ref="U27:U29" si="11">+T27/S27*100</f>
        <v>#DIV/0!</v>
      </c>
      <c r="V27" s="17"/>
    </row>
    <row r="28" spans="1:22" ht="33" thickBot="1" x14ac:dyDescent="0.3">
      <c r="A28" s="62"/>
      <c r="B28" s="48"/>
      <c r="C28" s="59"/>
      <c r="D28" s="59"/>
      <c r="E28" s="59"/>
      <c r="F28" s="59"/>
      <c r="G28" s="59"/>
      <c r="H28" s="48"/>
      <c r="I28" s="50"/>
      <c r="J28" s="18" t="s">
        <v>41</v>
      </c>
      <c r="K28" s="19"/>
      <c r="L28" s="16"/>
      <c r="M28" s="13"/>
      <c r="N28" s="16"/>
      <c r="O28" s="13"/>
      <c r="P28" s="16"/>
      <c r="Q28" s="13"/>
      <c r="R28" s="16"/>
      <c r="S28" s="9">
        <f t="shared" si="6"/>
        <v>0</v>
      </c>
      <c r="T28" s="9">
        <f t="shared" si="6"/>
        <v>0</v>
      </c>
      <c r="U28" s="10" t="e">
        <f t="shared" si="11"/>
        <v>#DIV/0!</v>
      </c>
      <c r="V28" s="17"/>
    </row>
    <row r="29" spans="1:22" ht="33" thickBot="1" x14ac:dyDescent="0.3">
      <c r="A29" s="63"/>
      <c r="B29" s="49"/>
      <c r="C29" s="60"/>
      <c r="D29" s="60"/>
      <c r="E29" s="60"/>
      <c r="F29" s="60"/>
      <c r="G29" s="60"/>
      <c r="H29" s="49"/>
      <c r="I29" s="51"/>
      <c r="J29" s="18"/>
      <c r="K29" s="19"/>
      <c r="L29" s="20"/>
      <c r="M29" s="19"/>
      <c r="N29" s="20"/>
      <c r="O29" s="19"/>
      <c r="P29" s="20"/>
      <c r="Q29" s="19"/>
      <c r="R29" s="20"/>
      <c r="S29" s="9">
        <f t="shared" si="6"/>
        <v>0</v>
      </c>
      <c r="T29" s="9">
        <f t="shared" si="6"/>
        <v>0</v>
      </c>
      <c r="U29" s="10" t="e">
        <f t="shared" si="11"/>
        <v>#DIV/0!</v>
      </c>
      <c r="V29" s="21"/>
    </row>
    <row r="30" spans="1:22" ht="32.25" x14ac:dyDescent="0.25">
      <c r="A30" s="61">
        <v>6</v>
      </c>
      <c r="B30" s="48" t="s">
        <v>26</v>
      </c>
      <c r="C30" s="58" t="s">
        <v>44</v>
      </c>
      <c r="D30" s="58" t="s">
        <v>45</v>
      </c>
      <c r="E30" s="58">
        <v>5</v>
      </c>
      <c r="F30" s="58">
        <v>6</v>
      </c>
      <c r="G30" s="58">
        <v>6</v>
      </c>
      <c r="H30" s="47"/>
      <c r="I30" s="50">
        <f t="shared" ref="I30" si="12">+H30/G30*100</f>
        <v>0</v>
      </c>
      <c r="J30" s="22"/>
      <c r="K30" s="23"/>
      <c r="L30" s="24"/>
      <c r="M30" s="23"/>
      <c r="N30" s="24"/>
      <c r="O30" s="23"/>
      <c r="P30" s="24"/>
      <c r="Q30" s="23"/>
      <c r="R30" s="24"/>
      <c r="S30" s="9">
        <f t="shared" si="6"/>
        <v>0</v>
      </c>
      <c r="T30" s="9">
        <f t="shared" si="1"/>
        <v>0</v>
      </c>
      <c r="U30" s="10" t="e">
        <f>+T30/S30*100</f>
        <v>#DIV/0!</v>
      </c>
      <c r="V30" s="25"/>
    </row>
    <row r="31" spans="1:22" ht="32.25" x14ac:dyDescent="0.25">
      <c r="A31" s="62"/>
      <c r="B31" s="48"/>
      <c r="C31" s="59"/>
      <c r="D31" s="59"/>
      <c r="E31" s="59"/>
      <c r="F31" s="59"/>
      <c r="G31" s="59"/>
      <c r="H31" s="48"/>
      <c r="I31" s="50"/>
      <c r="J31" s="12"/>
      <c r="K31" s="13"/>
      <c r="L31" s="16"/>
      <c r="M31" s="13"/>
      <c r="N31" s="16"/>
      <c r="O31" s="13"/>
      <c r="P31" s="16"/>
      <c r="Q31" s="13"/>
      <c r="R31" s="16"/>
      <c r="S31" s="9">
        <f t="shared" si="1"/>
        <v>0</v>
      </c>
      <c r="T31" s="9">
        <f t="shared" si="1"/>
        <v>0</v>
      </c>
      <c r="U31" s="10" t="e">
        <f t="shared" si="2"/>
        <v>#DIV/0!</v>
      </c>
      <c r="V31" s="17"/>
    </row>
    <row r="32" spans="1:22" ht="32.25" x14ac:dyDescent="0.25">
      <c r="A32" s="62"/>
      <c r="B32" s="48"/>
      <c r="C32" s="59"/>
      <c r="D32" s="59"/>
      <c r="E32" s="59"/>
      <c r="F32" s="59"/>
      <c r="G32" s="59"/>
      <c r="H32" s="48"/>
      <c r="I32" s="50"/>
      <c r="J32" s="12"/>
      <c r="K32" s="13"/>
      <c r="L32" s="14"/>
      <c r="M32" s="13"/>
      <c r="N32" s="14"/>
      <c r="O32" s="13"/>
      <c r="P32" s="14"/>
      <c r="Q32" s="13"/>
      <c r="R32" s="14"/>
      <c r="S32" s="9">
        <f t="shared" si="1"/>
        <v>0</v>
      </c>
      <c r="T32" s="9">
        <f t="shared" si="1"/>
        <v>0</v>
      </c>
      <c r="U32" s="10" t="e">
        <f t="shared" si="2"/>
        <v>#DIV/0!</v>
      </c>
      <c r="V32" s="15"/>
    </row>
    <row r="33" spans="1:22" ht="33" thickBot="1" x14ac:dyDescent="0.3">
      <c r="A33" s="63"/>
      <c r="B33" s="49"/>
      <c r="C33" s="60"/>
      <c r="D33" s="60"/>
      <c r="E33" s="60"/>
      <c r="F33" s="60"/>
      <c r="G33" s="60"/>
      <c r="H33" s="49"/>
      <c r="I33" s="51"/>
      <c r="J33" s="18"/>
      <c r="K33" s="19"/>
      <c r="L33" s="26"/>
      <c r="M33" s="19"/>
      <c r="N33" s="26"/>
      <c r="O33" s="19"/>
      <c r="P33" s="26"/>
      <c r="Q33" s="19"/>
      <c r="R33" s="26"/>
      <c r="S33" s="9">
        <f t="shared" si="1"/>
        <v>0</v>
      </c>
      <c r="T33" s="9">
        <v>0</v>
      </c>
      <c r="U33" s="10" t="e">
        <f t="shared" si="2"/>
        <v>#DIV/0!</v>
      </c>
      <c r="V33" s="27"/>
    </row>
    <row r="34" spans="1:22" ht="30.75" x14ac:dyDescent="0.25">
      <c r="A34" s="61">
        <v>7</v>
      </c>
      <c r="B34" s="47" t="s">
        <v>26</v>
      </c>
      <c r="C34" s="58" t="s">
        <v>46</v>
      </c>
      <c r="D34" s="58" t="s">
        <v>47</v>
      </c>
      <c r="E34" s="58">
        <v>100</v>
      </c>
      <c r="F34" s="58">
        <v>100</v>
      </c>
      <c r="G34" s="58">
        <v>100</v>
      </c>
      <c r="H34" s="47"/>
      <c r="I34" s="50">
        <f t="shared" ref="I34" si="13">+H34/G34*100</f>
        <v>0</v>
      </c>
      <c r="J34" s="12" t="s">
        <v>48</v>
      </c>
      <c r="K34" s="23">
        <v>419289979</v>
      </c>
      <c r="L34" s="24">
        <v>419289979</v>
      </c>
      <c r="M34" s="23"/>
      <c r="N34" s="24"/>
      <c r="O34" s="23"/>
      <c r="P34" s="24"/>
      <c r="Q34" s="23"/>
      <c r="R34" s="24"/>
      <c r="S34" s="9">
        <f>+K34+M34+O34+Q34</f>
        <v>419289979</v>
      </c>
      <c r="T34" s="9">
        <v>409679398</v>
      </c>
      <c r="U34" s="10">
        <f>+T34/S34*100</f>
        <v>97.707891559220883</v>
      </c>
      <c r="V34" s="25"/>
    </row>
    <row r="35" spans="1:22" ht="78.75" x14ac:dyDescent="0.25">
      <c r="A35" s="62"/>
      <c r="B35" s="48"/>
      <c r="C35" s="59"/>
      <c r="D35" s="59"/>
      <c r="E35" s="59"/>
      <c r="F35" s="59"/>
      <c r="G35" s="59"/>
      <c r="H35" s="48"/>
      <c r="I35" s="50"/>
      <c r="J35" s="28" t="s">
        <v>49</v>
      </c>
      <c r="K35" s="39">
        <v>29036833</v>
      </c>
      <c r="L35" s="16">
        <v>29036833</v>
      </c>
      <c r="M35" s="13"/>
      <c r="N35" s="16"/>
      <c r="O35" s="13"/>
      <c r="P35" s="16"/>
      <c r="Q35" s="13"/>
      <c r="R35" s="16"/>
      <c r="S35" s="9">
        <f>+K35+M35+O35+Q35</f>
        <v>29036833</v>
      </c>
      <c r="T35" s="9">
        <f>+L35+N35+P35+R35</f>
        <v>29036833</v>
      </c>
      <c r="U35" s="10">
        <f t="shared" si="2"/>
        <v>100</v>
      </c>
      <c r="V35" s="17"/>
    </row>
    <row r="36" spans="1:22" ht="45.75" thickBot="1" x14ac:dyDescent="0.3">
      <c r="A36" s="62"/>
      <c r="B36" s="48"/>
      <c r="C36" s="59"/>
      <c r="D36" s="59"/>
      <c r="E36" s="59"/>
      <c r="F36" s="59"/>
      <c r="G36" s="59"/>
      <c r="H36" s="48"/>
      <c r="I36" s="50"/>
      <c r="J36" s="18" t="s">
        <v>50</v>
      </c>
      <c r="K36" s="19">
        <v>29321503</v>
      </c>
      <c r="L36" s="16">
        <v>29321503</v>
      </c>
      <c r="M36" s="13"/>
      <c r="N36" s="16"/>
      <c r="O36" s="13"/>
      <c r="P36" s="16"/>
      <c r="Q36" s="13"/>
      <c r="R36" s="16"/>
      <c r="S36" s="9">
        <f>+K36+M36+O36+Q36</f>
        <v>29321503</v>
      </c>
      <c r="T36" s="9">
        <f t="shared" si="1"/>
        <v>29321503</v>
      </c>
      <c r="U36" s="10">
        <f t="shared" si="2"/>
        <v>100</v>
      </c>
      <c r="V36" s="17"/>
    </row>
    <row r="37" spans="1:22" ht="102" thickBot="1" x14ac:dyDescent="0.3">
      <c r="A37" s="63"/>
      <c r="B37" s="49"/>
      <c r="C37" s="60"/>
      <c r="D37" s="60"/>
      <c r="E37" s="60"/>
      <c r="F37" s="60"/>
      <c r="G37" s="60"/>
      <c r="H37" s="49"/>
      <c r="I37" s="51"/>
      <c r="J37" s="18" t="s">
        <v>62</v>
      </c>
      <c r="K37" s="19">
        <v>6000000</v>
      </c>
      <c r="L37" s="20">
        <v>6000000</v>
      </c>
      <c r="M37" s="19"/>
      <c r="N37" s="20"/>
      <c r="O37" s="19"/>
      <c r="P37" s="20"/>
      <c r="Q37" s="19"/>
      <c r="R37" s="20"/>
      <c r="S37" s="9">
        <f>+K37+M37+O37+Q37</f>
        <v>6000000</v>
      </c>
      <c r="T37" s="9">
        <f t="shared" si="1"/>
        <v>6000000</v>
      </c>
      <c r="U37" s="10">
        <f t="shared" si="2"/>
        <v>100</v>
      </c>
      <c r="V37" s="21"/>
    </row>
    <row r="38" spans="1:22" ht="19.5" thickBot="1" x14ac:dyDescent="0.35">
      <c r="A38" s="52" t="s">
        <v>51</v>
      </c>
      <c r="B38" s="53"/>
      <c r="C38" s="53"/>
      <c r="D38" s="53"/>
      <c r="E38" s="53"/>
      <c r="F38" s="53"/>
      <c r="G38" s="53"/>
      <c r="H38" s="53"/>
      <c r="I38" s="30">
        <f>+SUM(I10:I37)/(COUNT(I10:I37))</f>
        <v>0</v>
      </c>
      <c r="J38" s="31"/>
      <c r="K38" s="54" t="s">
        <v>52</v>
      </c>
      <c r="L38" s="55"/>
      <c r="M38" s="55"/>
      <c r="N38" s="55"/>
      <c r="O38" s="55"/>
      <c r="P38" s="55"/>
      <c r="Q38" s="55"/>
      <c r="R38" s="55"/>
      <c r="S38" s="32">
        <f>SUM(S10:S37)</f>
        <v>543972643</v>
      </c>
      <c r="T38" s="40">
        <v>523037734</v>
      </c>
      <c r="U38" s="30" t="e">
        <f ca="1">+SUM(U10:U37)/(COUNT(U10:U37))</f>
        <v>#DIV/0!</v>
      </c>
      <c r="V38" s="33"/>
    </row>
    <row r="39" spans="1:22" ht="23.25" x14ac:dyDescent="0.35">
      <c r="A39" s="56"/>
      <c r="B39" s="56"/>
      <c r="C39" s="56"/>
      <c r="D39" s="56"/>
      <c r="E39" s="56"/>
      <c r="F39" s="56"/>
      <c r="G39" s="56"/>
      <c r="H39" s="56"/>
      <c r="I39" s="56"/>
      <c r="J39" s="56"/>
      <c r="K39" s="56"/>
      <c r="L39" s="56"/>
      <c r="M39" s="56"/>
      <c r="N39" s="56"/>
      <c r="O39" s="56"/>
      <c r="P39" s="56"/>
      <c r="Q39" s="56"/>
      <c r="R39" s="56"/>
      <c r="S39" s="56"/>
      <c r="T39" s="56"/>
      <c r="U39" s="56"/>
      <c r="V39" s="34"/>
    </row>
    <row r="40" spans="1:22" x14ac:dyDescent="0.25">
      <c r="A40" s="34"/>
      <c r="B40" s="34"/>
      <c r="C40" s="35" t="s">
        <v>53</v>
      </c>
      <c r="D40" s="45" t="s">
        <v>65</v>
      </c>
      <c r="E40" s="45"/>
      <c r="F40" s="45"/>
      <c r="G40" s="45"/>
      <c r="H40" s="45"/>
      <c r="I40" s="45"/>
      <c r="J40" s="36"/>
      <c r="K40" s="46" t="s">
        <v>54</v>
      </c>
      <c r="L40" s="46"/>
      <c r="M40" s="46"/>
      <c r="N40" s="46"/>
      <c r="O40" s="46" t="s">
        <v>67</v>
      </c>
      <c r="P40" s="46"/>
      <c r="Q40" s="46"/>
      <c r="R40" s="46"/>
      <c r="S40" s="46"/>
      <c r="T40" s="46"/>
      <c r="U40" s="57"/>
      <c r="V40" s="34"/>
    </row>
    <row r="41" spans="1:22" x14ac:dyDescent="0.25">
      <c r="A41" s="34"/>
      <c r="B41" s="34"/>
      <c r="C41" s="35" t="s">
        <v>55</v>
      </c>
      <c r="D41" s="45" t="s">
        <v>61</v>
      </c>
      <c r="E41" s="45"/>
      <c r="F41" s="45"/>
      <c r="G41" s="45"/>
      <c r="H41" s="45"/>
      <c r="I41" s="45"/>
      <c r="J41" s="37"/>
      <c r="K41" s="45" t="s">
        <v>55</v>
      </c>
      <c r="L41" s="45"/>
      <c r="M41" s="45"/>
      <c r="N41" s="45"/>
      <c r="O41" s="46" t="s">
        <v>68</v>
      </c>
      <c r="P41" s="46"/>
      <c r="Q41" s="46"/>
      <c r="R41" s="46"/>
      <c r="S41" s="46"/>
      <c r="T41" s="46"/>
      <c r="U41" s="57"/>
      <c r="V41" s="34"/>
    </row>
    <row r="42" spans="1:22" x14ac:dyDescent="0.25">
      <c r="A42" s="34"/>
      <c r="B42" s="34"/>
      <c r="C42" s="35" t="s">
        <v>56</v>
      </c>
      <c r="D42" s="45" t="s">
        <v>66</v>
      </c>
      <c r="E42" s="45"/>
      <c r="F42" s="45"/>
      <c r="G42" s="45"/>
      <c r="H42" s="45"/>
      <c r="I42" s="45"/>
      <c r="J42" s="38"/>
      <c r="K42" s="45" t="s">
        <v>56</v>
      </c>
      <c r="L42" s="45"/>
      <c r="M42" s="45"/>
      <c r="N42" s="45"/>
      <c r="O42" s="46" t="s">
        <v>69</v>
      </c>
      <c r="P42" s="46"/>
      <c r="Q42" s="46"/>
      <c r="R42" s="46"/>
      <c r="S42" s="46"/>
      <c r="T42" s="46"/>
      <c r="U42" s="57"/>
      <c r="V42" s="34"/>
    </row>
    <row r="44" spans="1:22" x14ac:dyDescent="0.25">
      <c r="R44" s="41"/>
      <c r="S44" s="41"/>
      <c r="T44" s="41"/>
    </row>
    <row r="64" spans="11:13" x14ac:dyDescent="0.25">
      <c r="K64" s="42"/>
      <c r="L64" s="42"/>
      <c r="M64" s="42"/>
    </row>
    <row r="65" spans="11:13" x14ac:dyDescent="0.25">
      <c r="K65" s="42"/>
      <c r="L65" s="42"/>
      <c r="M65" s="42"/>
    </row>
    <row r="66" spans="11:13" x14ac:dyDescent="0.25">
      <c r="K66" s="42"/>
      <c r="L66" s="43"/>
      <c r="M66" s="42"/>
    </row>
    <row r="67" spans="11:13" x14ac:dyDescent="0.25">
      <c r="K67" s="42"/>
      <c r="L67" s="43"/>
      <c r="M67" s="42"/>
    </row>
    <row r="68" spans="11:13" x14ac:dyDescent="0.25">
      <c r="K68" s="42"/>
      <c r="L68" s="43"/>
      <c r="M68" s="42"/>
    </row>
    <row r="69" spans="11:13" x14ac:dyDescent="0.25">
      <c r="K69" s="42"/>
      <c r="L69" s="43"/>
      <c r="M69" s="42"/>
    </row>
    <row r="70" spans="11:13" x14ac:dyDescent="0.25">
      <c r="K70" s="42"/>
      <c r="L70" s="43"/>
      <c r="M70" s="42"/>
    </row>
    <row r="71" spans="11:13" x14ac:dyDescent="0.25">
      <c r="K71" s="42"/>
      <c r="L71" s="43"/>
      <c r="M71" s="42"/>
    </row>
    <row r="72" spans="11:13" x14ac:dyDescent="0.25">
      <c r="K72" s="42"/>
      <c r="L72" s="43"/>
      <c r="M72" s="42"/>
    </row>
    <row r="73" spans="11:13" x14ac:dyDescent="0.25">
      <c r="K73" s="42"/>
      <c r="L73" s="43"/>
      <c r="M73" s="42"/>
    </row>
    <row r="74" spans="11:13" x14ac:dyDescent="0.25">
      <c r="K74" s="42"/>
      <c r="L74" s="43"/>
      <c r="M74" s="42"/>
    </row>
    <row r="75" spans="11:13" x14ac:dyDescent="0.25">
      <c r="K75" s="42"/>
      <c r="L75" s="43"/>
      <c r="M75" s="42"/>
    </row>
    <row r="76" spans="11:13" x14ac:dyDescent="0.25">
      <c r="K76" s="42"/>
      <c r="L76" s="43"/>
      <c r="M76" s="42"/>
    </row>
    <row r="77" spans="11:13" x14ac:dyDescent="0.25">
      <c r="K77" s="42"/>
      <c r="L77" s="43"/>
      <c r="M77" s="42"/>
    </row>
    <row r="78" spans="11:13" x14ac:dyDescent="0.25">
      <c r="K78" s="42"/>
      <c r="L78" s="43"/>
      <c r="M78" s="42"/>
    </row>
    <row r="79" spans="11:13" x14ac:dyDescent="0.25">
      <c r="K79" s="42"/>
      <c r="L79" s="43"/>
      <c r="M79" s="42"/>
    </row>
    <row r="80" spans="11:13" x14ac:dyDescent="0.25">
      <c r="K80" s="42"/>
      <c r="L80" s="43"/>
      <c r="M80" s="42"/>
    </row>
    <row r="81" spans="11:13" x14ac:dyDescent="0.25">
      <c r="K81" s="42"/>
      <c r="L81" s="43"/>
      <c r="M81" s="42"/>
    </row>
    <row r="82" spans="11:13" x14ac:dyDescent="0.25">
      <c r="K82" s="42"/>
      <c r="L82" s="43"/>
      <c r="M82" s="42"/>
    </row>
    <row r="83" spans="11:13" x14ac:dyDescent="0.25">
      <c r="K83" s="42"/>
      <c r="L83" s="43"/>
      <c r="M83" s="42"/>
    </row>
    <row r="84" spans="11:13" x14ac:dyDescent="0.25">
      <c r="K84" s="42"/>
      <c r="L84" s="43"/>
      <c r="M84" s="42"/>
    </row>
    <row r="85" spans="11:13" x14ac:dyDescent="0.25">
      <c r="K85" s="42"/>
      <c r="L85" s="43"/>
      <c r="M85" s="42"/>
    </row>
    <row r="86" spans="11:13" x14ac:dyDescent="0.25">
      <c r="K86" s="42"/>
      <c r="L86" s="44"/>
      <c r="M86" s="42"/>
    </row>
    <row r="87" spans="11:13" x14ac:dyDescent="0.25">
      <c r="K87" s="42"/>
      <c r="L87" s="42"/>
      <c r="M87" s="42"/>
    </row>
    <row r="88" spans="11:13" x14ac:dyDescent="0.25">
      <c r="K88" s="42"/>
      <c r="L88" s="42"/>
      <c r="M88" s="42"/>
    </row>
    <row r="89" spans="11:13" x14ac:dyDescent="0.25">
      <c r="K89" s="42"/>
      <c r="L89" s="42"/>
      <c r="M89" s="42"/>
    </row>
    <row r="90" spans="11:13" x14ac:dyDescent="0.25">
      <c r="K90" s="42"/>
      <c r="L90" s="42"/>
      <c r="M90" s="42"/>
    </row>
    <row r="91" spans="11:13" x14ac:dyDescent="0.25">
      <c r="K91" s="42"/>
      <c r="L91" s="42"/>
      <c r="M91" s="42"/>
    </row>
    <row r="92" spans="11:13" x14ac:dyDescent="0.25">
      <c r="K92" s="42"/>
      <c r="L92" s="42"/>
      <c r="M92" s="42"/>
    </row>
  </sheetData>
  <mergeCells count="103">
    <mergeCell ref="G7:G9"/>
    <mergeCell ref="U8:U9"/>
    <mergeCell ref="H7:H9"/>
    <mergeCell ref="D10:D13"/>
    <mergeCell ref="E10:E13"/>
    <mergeCell ref="F10:F13"/>
    <mergeCell ref="G10:G13"/>
    <mergeCell ref="H10:H13"/>
    <mergeCell ref="I10:I13"/>
    <mergeCell ref="A1:V1"/>
    <mergeCell ref="A2:V2"/>
    <mergeCell ref="A4:F4"/>
    <mergeCell ref="G4:L4"/>
    <mergeCell ref="M4:P4"/>
    <mergeCell ref="Q4:V4"/>
    <mergeCell ref="V7:V9"/>
    <mergeCell ref="K8:L8"/>
    <mergeCell ref="M8:N8"/>
    <mergeCell ref="O8:P8"/>
    <mergeCell ref="Q8:R8"/>
    <mergeCell ref="S8:T8"/>
    <mergeCell ref="A5:L5"/>
    <mergeCell ref="M5:V5"/>
    <mergeCell ref="A6:U6"/>
    <mergeCell ref="A7:A9"/>
    <mergeCell ref="B7:B9"/>
    <mergeCell ref="C7:C9"/>
    <mergeCell ref="I7:I9"/>
    <mergeCell ref="J7:J9"/>
    <mergeCell ref="K7:U7"/>
    <mergeCell ref="D7:D9"/>
    <mergeCell ref="E7:E9"/>
    <mergeCell ref="F7:F9"/>
    <mergeCell ref="G14:G17"/>
    <mergeCell ref="H14:H17"/>
    <mergeCell ref="I14:I17"/>
    <mergeCell ref="A18:A21"/>
    <mergeCell ref="B18:B21"/>
    <mergeCell ref="C18:C21"/>
    <mergeCell ref="D18:D21"/>
    <mergeCell ref="E18:E21"/>
    <mergeCell ref="F18:F21"/>
    <mergeCell ref="G18:G21"/>
    <mergeCell ref="A14:A17"/>
    <mergeCell ref="B14:B17"/>
    <mergeCell ref="C14:C17"/>
    <mergeCell ref="D14:D17"/>
    <mergeCell ref="E14:E17"/>
    <mergeCell ref="F14:F17"/>
    <mergeCell ref="H18:H21"/>
    <mergeCell ref="I18:I21"/>
    <mergeCell ref="A10:A13"/>
    <mergeCell ref="B10:B13"/>
    <mergeCell ref="C10:C13"/>
    <mergeCell ref="A22:A25"/>
    <mergeCell ref="B22:B25"/>
    <mergeCell ref="C22:C25"/>
    <mergeCell ref="D22:D25"/>
    <mergeCell ref="E22:E25"/>
    <mergeCell ref="F22:F25"/>
    <mergeCell ref="G22:G25"/>
    <mergeCell ref="H22:H25"/>
    <mergeCell ref="I22:I25"/>
    <mergeCell ref="A26:A29"/>
    <mergeCell ref="B26:B29"/>
    <mergeCell ref="C26:C29"/>
    <mergeCell ref="D26:D29"/>
    <mergeCell ref="E26:E29"/>
    <mergeCell ref="F26:F29"/>
    <mergeCell ref="G26:G29"/>
    <mergeCell ref="H26:H29"/>
    <mergeCell ref="I26:I29"/>
    <mergeCell ref="G30:G33"/>
    <mergeCell ref="H30:H33"/>
    <mergeCell ref="I30:I33"/>
    <mergeCell ref="A34:A37"/>
    <mergeCell ref="B34:B37"/>
    <mergeCell ref="C34:C37"/>
    <mergeCell ref="D34:D37"/>
    <mergeCell ref="E34:E37"/>
    <mergeCell ref="F34:F37"/>
    <mergeCell ref="G34:G37"/>
    <mergeCell ref="A30:A33"/>
    <mergeCell ref="B30:B33"/>
    <mergeCell ref="C30:C33"/>
    <mergeCell ref="D30:D33"/>
    <mergeCell ref="E30:E33"/>
    <mergeCell ref="F30:F33"/>
    <mergeCell ref="K41:N41"/>
    <mergeCell ref="O41:T41"/>
    <mergeCell ref="D42:I42"/>
    <mergeCell ref="K42:N42"/>
    <mergeCell ref="O42:T42"/>
    <mergeCell ref="H34:H37"/>
    <mergeCell ref="I34:I37"/>
    <mergeCell ref="A38:H38"/>
    <mergeCell ref="K38:R38"/>
    <mergeCell ref="A39:U39"/>
    <mergeCell ref="D40:I40"/>
    <mergeCell ref="K40:N40"/>
    <mergeCell ref="O40:T40"/>
    <mergeCell ref="U40:U42"/>
    <mergeCell ref="D41:I4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4473F4501CBA7408858B1C660E434CC" ma:contentTypeVersion="4" ma:contentTypeDescription="Crear nuevo documento." ma:contentTypeScope="" ma:versionID="f9a1757d84981e8648ef9bc6ba3321b6">
  <xsd:schema xmlns:xsd="http://www.w3.org/2001/XMLSchema" xmlns:xs="http://www.w3.org/2001/XMLSchema" xmlns:p="http://schemas.microsoft.com/office/2006/metadata/properties" xmlns:ns2="2985bb4b-4701-49be-b6af-cb425f14ffe8" xmlns:ns3="51f41368-09ef-457e-ae09-8dfa7ccb2798" targetNamespace="http://schemas.microsoft.com/office/2006/metadata/properties" ma:root="true" ma:fieldsID="267e8fcdbb6eb267fddc05d8cb60485b" ns2:_="" ns3:_="">
    <xsd:import namespace="2985bb4b-4701-49be-b6af-cb425f14ffe8"/>
    <xsd:import namespace="51f41368-09ef-457e-ae09-8dfa7ccb2798"/>
    <xsd:element name="properties">
      <xsd:complexType>
        <xsd:sequence>
          <xsd:element name="documentManagement">
            <xsd:complexType>
              <xsd:all>
                <xsd:element ref="ns2:Clasificaci_x00f3_n" minOccurs="0"/>
                <xsd:element ref="ns3:Secretar_x00ed_a" minOccurs="0"/>
                <xsd:element ref="ns2:Descripci_x00f3_n" minOccurs="0"/>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85bb4b-4701-49be-b6af-cb425f14ffe8" elementFormDefault="qualified">
    <xsd:import namespace="http://schemas.microsoft.com/office/2006/documentManagement/types"/>
    <xsd:import namespace="http://schemas.microsoft.com/office/infopath/2007/PartnerControls"/>
    <xsd:element name="Clasificaci_x00f3_n" ma:index="2" nillable="true" ma:displayName="Clasificación" ma:default="Nuestra Políticas" ma:format="Dropdown" ma:internalName="Clasificaci_x00f3_n">
      <xsd:simpleType>
        <xsd:restriction base="dms:Choice">
          <xsd:enumeration value="Nuestra Políticas"/>
          <xsd:enumeration value="Nuestros Planes"/>
          <xsd:enumeration value="Programas y Proyectos"/>
          <xsd:enumeration value="Planes de Acción"/>
        </xsd:restriction>
      </xsd:simpleType>
    </xsd:element>
    <xsd:element name="Descripci_x00f3_n" ma:index="4" nillable="true" ma:displayName="Descripción" ma:internalName="Descripci_x00f3_n">
      <xsd:simpleType>
        <xsd:restriction base="dms:Note"/>
      </xsd:simpleType>
    </xsd:element>
    <xsd:element name="Fecha" ma:index="5" nillable="true" ma:displayName="Fecha" ma:internalName="Fecha">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f41368-09ef-457e-ae09-8dfa7ccb2798" elementFormDefault="qualified">
    <xsd:import namespace="http://schemas.microsoft.com/office/2006/documentManagement/types"/>
    <xsd:import namespace="http://schemas.microsoft.com/office/infopath/2007/PartnerControls"/>
    <xsd:element name="Secretar_x00ed_a" ma:index="3" nillable="true" ma:displayName="Secretaría" ma:default="Secretaría de Gestión Integral" ma:format="Dropdown" ma:internalName="Secretar_x00ed_a">
      <xsd:simpleType>
        <xsd:restriction base="dms:Choice">
          <xsd:enumeration value="Despacho del Alcalde"/>
          <xsd:enumeration value="Empresa de Servicios Públicos de Sopó EMSERSOPÓ E.S.P"/>
          <xsd:enumeration value="Oficina Asesora de Prensa y Comunicaciones"/>
          <xsd:enumeration value="Oficina de Control Interno"/>
          <xsd:enumeration value="Secretaría de Ambiente Natural"/>
          <xsd:enumeration value="Secretaría de Cultura"/>
          <xsd:enumeration value="Secretaría de Desarrollo Económico"/>
          <xsd:enumeration value="Secretaría de Desarrollo Institucional"/>
          <xsd:enumeration value="Secretaría de Educación"/>
          <xsd:enumeration value="Secretaría de Gestión Integral"/>
          <xsd:enumeration value="Secretaría de Gobierno"/>
          <xsd:enumeration value="Secretaría de Hacienda"/>
          <xsd:enumeration value="Secretaría de Infraestructura y Obras Públicas"/>
          <xsd:enumeration value="Secretaría de Planeación Territorial y Urbanismo"/>
          <xsd:enumeration value="Secretaría de Recreación y Deporte"/>
          <xsd:enumeration value="Secretaría de Salud"/>
          <xsd:enumeration value="Secretaría de Vivienda"/>
          <xsd:enumeration value="Secretaría Jurídica y de Contratación"/>
          <xsd:enumeration value="Personería Municipal"/>
          <xsd:enumeration value="Plan Anti corrupción y de Servicio al Ciudada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echa xmlns="2985bb4b-4701-49be-b6af-cb425f14ffe8">31 de Enero de 2020</Fecha>
    <Secretar_x00ed_a xmlns="51f41368-09ef-457e-ae09-8dfa7ccb2798">Secretaría de Gobierno</Secretar_x00ed_a>
    <Clasificaci_x00f3_n xmlns="2985bb4b-4701-49be-b6af-cb425f14ffe8">Planes de Acción</Clasificaci_x00f3_n>
    <Descripci_x00f3_n xmlns="2985bb4b-4701-49be-b6af-cb425f14ffe8">Plan de Accion DERECHOS HUMANOS Secretaría de Gobierno 2019</Descripci_x00f3_n>
  </documentManagement>
</p:properties>
</file>

<file path=customXml/itemProps1.xml><?xml version="1.0" encoding="utf-8"?>
<ds:datastoreItem xmlns:ds="http://schemas.openxmlformats.org/officeDocument/2006/customXml" ds:itemID="{8BE86632-DF3A-4501-BFC9-000E51681102}"/>
</file>

<file path=customXml/itemProps2.xml><?xml version="1.0" encoding="utf-8"?>
<ds:datastoreItem xmlns:ds="http://schemas.openxmlformats.org/officeDocument/2006/customXml" ds:itemID="{78BCDB2C-61EB-4708-8F53-DF76F63AB882}"/>
</file>

<file path=customXml/itemProps3.xml><?xml version="1.0" encoding="utf-8"?>
<ds:datastoreItem xmlns:ds="http://schemas.openxmlformats.org/officeDocument/2006/customXml" ds:itemID="{8CB118C6-0071-4ACF-8F7C-1938AA00FC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Accion DERECHOS HUMANOS GOBIERNO 2019</dc:title>
  <dc:creator>Carabineros</dc:creator>
  <cp:lastModifiedBy>Juan Carlos León G</cp:lastModifiedBy>
  <dcterms:created xsi:type="dcterms:W3CDTF">2018-10-01T21:40:24Z</dcterms:created>
  <dcterms:modified xsi:type="dcterms:W3CDTF">2019-12-28T09:44:11Z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0x01010024473F4501CBA7408858B1C660E434CC</vt:lpwstr>
  </property>
</Properties>
</file>